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POSTĘPOWANIA PRZETARGOWE\Postępowania 2024\Art.2 ust.1 pkt.1\a2-14-ŚRCZ-2024 cz.1,2,3 Dostawa środków czystości, worków, pojemników na odpady medyczne\02_ do ogłoszenia\"/>
    </mc:Choice>
  </mc:AlternateContent>
  <bookViews>
    <workbookView xWindow="-120" yWindow="-120" windowWidth="23250" windowHeight="13170" tabRatio="821"/>
  </bookViews>
  <sheets>
    <sheet name="cz.1" sheetId="1" r:id="rId1"/>
    <sheet name="cz.2" sheetId="22" r:id="rId2"/>
    <sheet name="cz.3" sheetId="28" r:id="rId3"/>
  </sheets>
  <definedNames>
    <definedName name="_xlnm.Print_Titles" localSheetId="0">'cz.1'!$3:$4</definedName>
    <definedName name="_xlnm.Print_Titles" localSheetId="1">'cz.2'!$3:$4</definedName>
    <definedName name="_xlnm.Print_Titles" localSheetId="2">'cz.3'!$3:$4</definedName>
  </definedNames>
  <calcPr calcId="152511"/>
</workbook>
</file>

<file path=xl/calcChain.xml><?xml version="1.0" encoding="utf-8"?>
<calcChain xmlns="http://schemas.openxmlformats.org/spreadsheetml/2006/main">
  <c r="I6" i="22" l="1"/>
  <c r="I7" i="22"/>
  <c r="I8" i="22"/>
  <c r="I5" i="22"/>
  <c r="J5" i="22" s="1"/>
  <c r="H18" i="28"/>
  <c r="H17" i="28"/>
  <c r="H16" i="28"/>
  <c r="J16" i="28" s="1"/>
  <c r="H15" i="28"/>
  <c r="H14" i="28"/>
  <c r="H13" i="28"/>
  <c r="H12" i="28"/>
  <c r="H11" i="28"/>
  <c r="H10" i="28"/>
  <c r="H9" i="28"/>
  <c r="H8" i="28"/>
  <c r="H7" i="28"/>
  <c r="H6" i="28"/>
  <c r="J18" i="28"/>
  <c r="I18" i="28"/>
  <c r="J17" i="28"/>
  <c r="I17" i="28"/>
  <c r="I16" i="28"/>
  <c r="J15" i="28"/>
  <c r="I15" i="28"/>
  <c r="J14" i="28"/>
  <c r="I14" i="28"/>
  <c r="I13" i="28"/>
  <c r="J13" i="28" s="1"/>
  <c r="I12" i="28"/>
  <c r="I11" i="28"/>
  <c r="J11" i="28" s="1"/>
  <c r="I10" i="28"/>
  <c r="I9" i="28"/>
  <c r="I8" i="28"/>
  <c r="I7" i="28"/>
  <c r="I6" i="28"/>
  <c r="I5" i="28"/>
  <c r="J5" i="28" s="1"/>
  <c r="H8" i="22"/>
  <c r="H7" i="22"/>
  <c r="H6" i="22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I51" i="1"/>
  <c r="J51" i="1" s="1"/>
  <c r="I50" i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I7" i="1"/>
  <c r="I6" i="1"/>
  <c r="I5" i="1"/>
  <c r="J5" i="1" s="1"/>
  <c r="J12" i="28" l="1"/>
  <c r="J9" i="28"/>
  <c r="J10" i="28"/>
  <c r="J8" i="22"/>
  <c r="J7" i="22"/>
  <c r="J8" i="28"/>
  <c r="J7" i="28"/>
  <c r="J6" i="28"/>
  <c r="I19" i="28"/>
  <c r="J6" i="22"/>
  <c r="I9" i="22"/>
  <c r="J50" i="1"/>
  <c r="I52" i="1"/>
  <c r="J7" i="1"/>
  <c r="J6" i="1"/>
  <c r="J8" i="1"/>
  <c r="J52" i="1" l="1"/>
  <c r="I53" i="1" s="1"/>
  <c r="J9" i="22"/>
  <c r="I10" i="22" s="1"/>
  <c r="J19" i="28"/>
  <c r="I20" i="28" s="1"/>
</calcChain>
</file>

<file path=xl/sharedStrings.xml><?xml version="1.0" encoding="utf-8"?>
<sst xmlns="http://schemas.openxmlformats.org/spreadsheetml/2006/main" count="196" uniqueCount="101">
  <si>
    <t>Lp.</t>
  </si>
  <si>
    <t>cena jedn. netto</t>
  </si>
  <si>
    <t>Razem</t>
  </si>
  <si>
    <t>producent /nr katalogowy</t>
  </si>
  <si>
    <t>stopa % podatku VAT</t>
  </si>
  <si>
    <t xml:space="preserve">  Formularz cenowy</t>
  </si>
  <si>
    <t xml:space="preserve"> Formularz cenowy</t>
  </si>
  <si>
    <t>szt.</t>
  </si>
  <si>
    <t>op.</t>
  </si>
  <si>
    <t>VAT</t>
  </si>
  <si>
    <t>wartości liczymy dla ilości maksymalnych</t>
  </si>
  <si>
    <t>j.m.</t>
  </si>
  <si>
    <t>Nazwa i adres Wykonawcy / pieczątka</t>
  </si>
  <si>
    <t>Sprawdzić, zapisać w formacie pdf., podpisać przez osobę upoważnioną ze strony Wykonawcy.</t>
  </si>
  <si>
    <t>…………………………………….</t>
  </si>
  <si>
    <t xml:space="preserve">         Podpis Wykonawcy</t>
  </si>
  <si>
    <t>Komplet  WC (szczotka+pojemnik z tworzywa sztucznego)</t>
  </si>
  <si>
    <t>Kostka do WC z koszykiem min. 40g. Z regulowaną długością uchwytu. Czyści i usuwa wszelkie zabrudzenia muszli toaletowej. Odświeża eliminując brzydkie zapachy.  Zapobiega gromadzeniu się osadów i zapewnia długotrwały oraz intensywny zapach.</t>
  </si>
  <si>
    <t>Kosz pcv prostokątny na śmieci z klapką poj.12-15L (różne kolory)</t>
  </si>
  <si>
    <t>Kosz pcv prostokątny na śmieci z klapką poj. 25L  (różne kolory)</t>
  </si>
  <si>
    <t>Kosz pcv prostokątny na śmieci z klapką poj. 50 L (różne kolory)</t>
  </si>
  <si>
    <t xml:space="preserve">Krem glicerynowy do rąk i paznokci 100 ml. Zawierający glicerynę, wyciąg  z liści aloesu lub owoców cytryny, lanolinę, olej silikonowy, witaminy A+E, prowitaminę B5 oraz alantoinę. Przebadany dermakologicznie. </t>
  </si>
  <si>
    <t>Kubek jednorazowy biały plastikowy /100szt./</t>
  </si>
  <si>
    <t xml:space="preserve">Łopata do śniegu wykonana: szufla z mrozoodpornego tworzywa sztucznego, okuta dodatkowo metalem. Trzonek wykonany z drewna i zakończony wygodną rączką z polipropylenu. </t>
  </si>
  <si>
    <t xml:space="preserve">Mleczko uniwersalne 1001g do czyszczenia wszelkich białych powierzchni, skutecznie usuwające uporczywy zaschnięty tłuszcz, przypalenia. Jednocześnie zapewniające ochronę czyszczonej powierzchni. Zawierający min 5% anionowe środki powierzchniowo czynne, związki wybielające na bazie chloru, niejonowe środki powierzchniowo czynne, mydło,kompozycje zapachową. </t>
  </si>
  <si>
    <t xml:space="preserve">Mydło 100g toaletowe z wyciągiem z oliwek, hipoalergiczne, nie zawiera alkoholi, alergenów i konserwantów. Zawiera natomiast glicerynę i glukozę. </t>
  </si>
  <si>
    <t>Mydło w płynie białe lub perłowe (5L) antybakteryjne, glicerynowe o dobrych właściwościach myjąco-pielęgnacyjnych. Zawierające substancje pochodne betainy zapobiegające wysuszaniu skóry. Testowane dermatologicznie i posiada ATEST PZH. Dołaczyć kartę charakterystyki wystawioną przez Producenta.</t>
  </si>
  <si>
    <t>Nakładka mopa płaskiego razem z wkładem na zatrzaski: 35 cm x 14 cm; drążek teleskopowy mopa: 80 - 140 cm; wiadro z włożoną wyciskarką: 36 cm x 26, wysokość 40 cm,</t>
  </si>
  <si>
    <t>kpl.</t>
  </si>
  <si>
    <t>Nakładka mopa płaskiego wraz z wkładem na zatrzaski: 35 cm x 14 cm; drążek teleskopowy mopa: 80 - 140 cm</t>
  </si>
  <si>
    <t>Wkład do mopa płaskiego 35 cm x 14 cm na zatrzaski. Posiadający mikroakrywne włókna.</t>
  </si>
  <si>
    <t xml:space="preserve">Papier toaletowy Jumbo o średnicy 19 cm, szary, 1-warstwowy, długość wstęgi 180m, średnica gilzy min 5,8 cm. Pakowany 12szt./op. </t>
  </si>
  <si>
    <t>rolka</t>
  </si>
  <si>
    <t xml:space="preserve">Płyn  0,75l o zagęszczonej konsystencji  do mycia i dezynfekcji urządzeń, powierzchni w pomieszczeniach sanitarnych. Jest skuteczny przeciwko bakteriom, wirusom i grzybom co należy poprzeć stosownymi dokumentami oraz dołączyć pozwolenie z Min.Zdr. na obrót preparatem biobójczym. </t>
  </si>
  <si>
    <t>Płyn do naczyń 1l antybakteryjny. Zapewniający działanie ochronne i odżywcze na skórę rąk. Posiada neutralne Ph.  Przyjazny dla środowiska - ulega biodegradacji. Rozcieńczenie 1 łyżeczka na 5l wody.</t>
  </si>
  <si>
    <t>Płyn do okien ze spryskiwaczem o poj. 1 litr</t>
  </si>
  <si>
    <t>Płyn do usuwania kamienia i rdzy ze spryskiwaczem o poj. 0,5L</t>
  </si>
  <si>
    <t>Płyn uniwersalny 1l który myje i sprawia, że czyszczone powierzchnie lśnią. Pozostawia przyjemny zapach. Posiada neutralne pH. Nadaje się do wszelkich dużych i małych gładkich powierzchni. Różne zapachy, rozcieńczanie 60ml/5L wody.</t>
  </si>
  <si>
    <t>Preparat 750ml do czyszczenia elementów wykonanych z plastiku, skaju, linoleum oraz powierzchni lakierowanych i emaliowanych. Posiadający spryskiwacz. Pozostawia przyjemny zapach.</t>
  </si>
  <si>
    <t xml:space="preserve">Preparat 750 ml do czyszczenia i konserwacji kokpitu. Łatwo się rozprowadza, długotrwale nabłyszcza i odświeża kolor. Zawiera silikon. Pozostawia przyjemny zapach. Chroni przed działaniem słońca i zapobiega osadzaniu się kurzu. Różne zapachy. </t>
  </si>
  <si>
    <t>Proszek do szorowania z aktywnym tlenem, op. 500 g</t>
  </si>
  <si>
    <t>Proszek uniwersalny do prania białego 600 g</t>
  </si>
  <si>
    <t>Rekawice ochronne smaroodporne (różne rozmiary) wykonane z mieszanki nylonowo-poliestrowej, powlekane spienionym nytrylem zarówno w części zewnętrznej jak i wewnętrznej.Przeznacone do ogólnych prac mechanicznych, zgodnie z normą EN 388 i EN 420 zapewniaja manualność oraz dobre czucie trzymanego przedmiotu.</t>
  </si>
  <si>
    <t>para</t>
  </si>
  <si>
    <t>Ręczniki papierowe składane, szare A'4000 szt. Ręcznik wykonany z wysokiej jakości makulatury. Ręcznik gofrowany, bezwonny oraz jednolity. Wymiar: 23 cm x 25 cm. Ilość warstw-1.                      Opakowanie 20 opak. x 200 szt. = 4000 szt</t>
  </si>
  <si>
    <t>składka</t>
  </si>
  <si>
    <t>Rękawice gospodarcze gumowe, przeznaczone do zabezpieczania skóry rąk, różne rozmiary, 4 kolory. Dołączyć kartę produktu wystawioną przez Producenta. . Posiadające atest PZH.</t>
  </si>
  <si>
    <t>Szczoteczka do rąk plastikowa</t>
  </si>
  <si>
    <t>Szczotka ulicówka szer. 50 cm + kij</t>
  </si>
  <si>
    <t>Ścierka do podłogi, bawełniana, szara 60cm x 60cm  +/-10cm</t>
  </si>
  <si>
    <t>Ścierka Tetrowa 80cmx80cm</t>
  </si>
  <si>
    <t>Ścierka gąbczasta (3 szt.)</t>
  </si>
  <si>
    <t>Ścierka uniwersalna wielokrotnego użytku 34-35cmx37-38cm  ( kolor niebieski, czerwony, zielony). Wykonana z wiskozy.</t>
  </si>
  <si>
    <t>Środek do mebli laminowanych w aerozolu poj. 250ml zawierający &lt;5% niejonowe środki powierzchniowo czynne, 5-15% węglowodory alifatyczne, kompozycja zapachowa, 2-bromo-2-nitropropane-1,3-diol, Linalool, Limonene</t>
  </si>
  <si>
    <t>Środek w postaci żelu 500g do chemicznego udrożniania rur i syfonów w instalacjach kanalizacyjnych. W skład środka wchodzi: Sodium hydroxide, Sodium chloride, Aluminium, Mineral Oil. z aktywatorem wspomagającym skuteczność działania. Usuwa: zanieczyszczenia stałe organiczne, tłuszcz, włosy, papier, watę, odpadki kuchenne, likwiduje nieprzyjemne zapachy, dociera do zatorów przez stojącą wodę.</t>
  </si>
  <si>
    <t>Wiadro 15L + wyciskacz do mopa sznurkowego</t>
  </si>
  <si>
    <t>Wiadro do MOP-a płaskiego Vileda</t>
  </si>
  <si>
    <t>Wiadro PCV okrągłe poj. 10 litrów</t>
  </si>
  <si>
    <t>Wysokowydajna, ekologiczna, wodorozcieńczalna emulsja (480 ml) akrylowa o lakierowym połysku do zabezpieczania parkietów, podłóg drewnianych, wykładzin PCV, marmuru, lastrika i glazury przed ścieraniem, brudem i wilgocią. Gwarantująca trwały i bardzo wysoki połysk bez polerowania i poślizgu.</t>
  </si>
  <si>
    <t>Zmiotka + szufelka plastikowa</t>
  </si>
  <si>
    <t>RAZEM</t>
  </si>
  <si>
    <t>Odświeżacz powietrza SPRAY pojemność 300 ml który neutralizuje nieprzyjemne zapachy, posiada działanie aromaterapeutyczne,skutecznie i na długo odświeża powietrze po rozpyleniu.</t>
  </si>
  <si>
    <t>a2-1-ŚRCZ-2023 cz.1</t>
  </si>
  <si>
    <t>ŚRODKI CZYSTOŚCI</t>
  </si>
  <si>
    <r>
      <t xml:space="preserve">Pojemnik na odpady medyczne kolor czerwony,  </t>
    </r>
    <r>
      <rPr>
        <b/>
        <sz val="10"/>
        <color theme="1"/>
        <rFont val="Arial"/>
        <family val="2"/>
        <charset val="238"/>
      </rPr>
      <t>poj. 10L.</t>
    </r>
    <r>
      <rPr>
        <sz val="10"/>
        <color theme="1"/>
        <rFont val="Arial"/>
        <family val="2"/>
        <charset val="238"/>
      </rPr>
      <t xml:space="preserve">  Wymiary +/- 5mm: średnica górna 270mm, średnica dolna 235mm, wysokość 245mm, otwór wrzutowy 85mm-115mm. Nieprzemakalny, odporny na przekłucia, posiadający specjalne wycięcia w pokrywie umożliwiającej bezpieczne oddzielenie igły od strzykawki. Na pojemniku widnieje etykieta ostrzegawcza "materiał zakaźny" wraz z innymi informacjami zgodnie z wymaganiami PZH. Pakowane po 10 lub 20 szt wraz z przykrywkami.</t>
    </r>
  </si>
  <si>
    <t>szt</t>
  </si>
  <si>
    <r>
      <t xml:space="preserve">Pojemnik na odpady medyczne kolor czerwony, </t>
    </r>
    <r>
      <rPr>
        <b/>
        <sz val="10"/>
        <color theme="1"/>
        <rFont val="Arial"/>
        <family val="2"/>
        <charset val="238"/>
      </rPr>
      <t xml:space="preserve"> poj. 5L.</t>
    </r>
    <r>
      <rPr>
        <sz val="10"/>
        <color theme="1"/>
        <rFont val="Arial"/>
        <family val="2"/>
        <charset val="238"/>
      </rPr>
      <t xml:space="preserve"> Wymiary +/- 5mm: średnica górna 235mm, średnica dolna 200mm, wysokość 190mm, otwór wrzutowy 85mm-115mm.Nieprzemakalny, odporny na przekłucia, posiadający specjalne wycięcia w pokrywie umożliwiającej bezpieczne oddzielenie igły od strzykawki. Na pojemniku widnieje etykieta ostrzegawcza "materiał zakaźny" wraz z innymi informacjami zgodnie z wymaganiami PZH. Pakowane po 10 lub 20 szt wraz z przykrywkami. </t>
    </r>
  </si>
  <si>
    <r>
      <t xml:space="preserve">Pojemnik na odpady medyczne kolor czerwony, </t>
    </r>
    <r>
      <rPr>
        <b/>
        <sz val="10"/>
        <color theme="1"/>
        <rFont val="Arial"/>
        <family val="2"/>
        <charset val="238"/>
      </rPr>
      <t xml:space="preserve"> poj. 2L.</t>
    </r>
    <r>
      <rPr>
        <sz val="10"/>
        <color theme="1"/>
        <rFont val="Arial"/>
        <family val="2"/>
        <charset val="238"/>
      </rPr>
      <t xml:space="preserve"> Wymiary +/- 5mm: średnica górna 165 mm, średnica dolna 125mm, wysokość całkowica 160mm, otwór wrzutowy 40-90mm. Nieprzemakalny, odporny na przekłucia. Na pojemniku widnieje etykieta ostrzegawcza "materiał zakaźny" wraz z innymi informacjami zgodnie z wymaganiami PZH. Pakowane od 10-50 szt wraz z przykrywkami.</t>
    </r>
  </si>
  <si>
    <r>
      <t xml:space="preserve">Pojemnik na odpady medyczne kolor czerwony,  </t>
    </r>
    <r>
      <rPr>
        <b/>
        <sz val="10"/>
        <color theme="1"/>
        <rFont val="Arial"/>
        <family val="2"/>
        <charset val="238"/>
      </rPr>
      <t xml:space="preserve">poj. 0,7L, </t>
    </r>
    <r>
      <rPr>
        <sz val="10"/>
        <color theme="1"/>
        <rFont val="Arial"/>
        <family val="2"/>
        <charset val="238"/>
      </rPr>
      <t xml:space="preserve">krztałt </t>
    </r>
    <r>
      <rPr>
        <b/>
        <sz val="10"/>
        <color theme="1"/>
        <rFont val="Arial"/>
        <family val="2"/>
        <charset val="238"/>
      </rPr>
      <t>owalny</t>
    </r>
    <r>
      <rPr>
        <sz val="10"/>
        <color theme="1"/>
        <rFont val="Arial"/>
        <family val="2"/>
        <charset val="238"/>
      </rPr>
      <t>. Nieprzemakalny, odporny na przekłucia. Na pojemniku widnieje etykieta ostrzegawcza "materiał zakaźny" wraz z innymi informacjami zgodnie z wymaganiami PZH. Pakowane od 20 - 40 szt wraz z przykrywkami.</t>
    </r>
  </si>
  <si>
    <t>Pojemniki na odpady medyczne</t>
  </si>
  <si>
    <t>a2-1-ŚRCZ-2023 cz.2</t>
  </si>
  <si>
    <t>Worek LDPE kolor CZERWONY (nieprzeźroczysty) 700mm x 1000mm x min 0,05mm-120L pakowane w rolce po 25 szt</t>
  </si>
  <si>
    <t>rol.</t>
  </si>
  <si>
    <t>Worek LDPE kolor czerwony (nieprzeźroczysty) 500mm x 700mm x min 0,05mm- 35L pakowane w rolce po 25 szt</t>
  </si>
  <si>
    <t>Worek LDPE kolor niebieski (nieprzeźroczysty) 250mm x 500mm x min 0,05mm pakowane po 20 szt</t>
  </si>
  <si>
    <t>Worek LDPE kolor niebieski (nieprzeźroczysty) 500mm x700mm x min 0,05mm 35L pakowane w rolce po 25 szt</t>
  </si>
  <si>
    <t>Worek LDPE kolor niebieski 700mm x 1000mm x min 0,05mm 120L pakowane w rolce po 25 szt</t>
  </si>
  <si>
    <t>Worek LDPE kolor czarny (nieprzeźroczysty) 700mm x 1000mm x 0,05mm 120L pakowane po 25 szt</t>
  </si>
  <si>
    <t xml:space="preserve">Worek LDPE kolor czarny (nieprzeźroczysty) 600mm x 800mm x min 0,05mm 60L w rolce po 25 szt </t>
  </si>
  <si>
    <t>Worek LDPE kolor czarny (nieprzeźroczysty) 500mm x 700mm x min 0,05mm 35L pakowane w rolce po 25 szt</t>
  </si>
  <si>
    <t>Worek LDPE kolor zielony (nieprzeźroczysty) 700mm x 1000mm x 0,05mm 120L pakowane w rolce po 25 szt</t>
  </si>
  <si>
    <t>Worek LDPE koloe żółty (nieprzeźroczysty)700mm x 1000mm x min 0,05mm 120L pakowane w rolce po 25 szt</t>
  </si>
  <si>
    <t>Worek LDPE kolor żółty (nieprzeźroczysty) 500mm x 700mm x min 0,05mm 35L pakowane w rolce po 25 szt</t>
  </si>
  <si>
    <t>Folia kolor zielony (nieprzeźroczysta) 1400mm x 2000mm x 0,06mm pakowane w rolce po 10 szt</t>
  </si>
  <si>
    <t>Folia kolor czarny (nieprzeźroczysta) 1400mm x 2000mm x 0,06mm pakowane w rolce po 10 szt</t>
  </si>
  <si>
    <t>a2-1-ŚRCZ-2023 cz.3</t>
  </si>
  <si>
    <t xml:space="preserve">Worki </t>
  </si>
  <si>
    <t>Kij metalowy z gwintem do mopów mioteł 110cm. Gładki i wytrzymały. Lekki i poręczny, zapewniający komfort podczas wykonywania prac porządkowych.Kompatybilny z poz.14.</t>
  </si>
  <si>
    <t>Kij drewniany 135 cm zakończony w dolnej części gwintem. Kompatybilny z poz.14 i 35.</t>
  </si>
  <si>
    <t>Szczotka/miotła do zamiatania, standardowa, drewniana wykonana z trwałego, bardzo gęstego włosia. O długości 30-40 cm. Kompatybilna z poz.2.</t>
  </si>
  <si>
    <t>Wypełnić albo automatycznie: kol. nr 6, 7,  albo ręcznie: kol. nr  6, 7, 8, 9  - VAT wpisać ręcznie</t>
  </si>
  <si>
    <t>Załącznik nr 1 do umowy</t>
  </si>
  <si>
    <t>Sprzęt - nazwa - wymagania</t>
  </si>
  <si>
    <t>min. ilości szt./op.</t>
  </si>
  <si>
    <t xml:space="preserve">max ilość szt./op. </t>
  </si>
  <si>
    <t>wartość netto PLN            kol.5 x kol.7</t>
  </si>
  <si>
    <t>wartość brutto          kol.9 x              (1+ kol.8/100)</t>
  </si>
  <si>
    <t>Łopata, spychacz, zgarniacz do śniegu. Wytrzymały ,nie pękający  przy niskich temperaturach oraz przy mokrym ciężkim śniegu. Wykonany jest z wysokiej jakości tworzywa COPO-PP -oryginał ,bez domieszki przemiału. Pozwala z łatwością transportować duże ilości śniegu ,dzięki rolkom zamocowanym pod łopatą. Uchwyt wyprofilowany, metalowy malowany proszkowo. Na krawędzi zgarniacza profil aluminiowy, co dodatkowo ułatwia odśnieżanie. Szer. szufli:  80cm, Wys. szufli:  44cm Wys. łopaty: 140cm, Głębokość:12 cm. Śruby montażowe.</t>
  </si>
  <si>
    <t>Mop sznurkowy 170g. Posiada gwint kontabilny z poz.2 i 3, konstrukcja sznurków na bazie bawełny i wiskozy. Długość sznurka 25cm +/- 2cm</t>
  </si>
  <si>
    <t>Worek LDPE kolor czarny (nieprzeźroczysty) 1200mm x 1500mm grubość 60µm 240L pakowane w rolce po 10 szt</t>
  </si>
  <si>
    <r>
      <t xml:space="preserve">BHP-Żel do mycia rąk ze ścierniwem i gliceryną 500 ml, który skutecznie usuwa szczególnie silne i uciążliwe zabrudzenia typu: tłuszcz, smar, olej i sadza. zawiera glicerynę, która chroni skórę przed wysuszaniem oraz materiał ścierny, efektywnie oczyszcza i nie podrażnia skóry rąk. Zawiera lanolinę.
 Posiadający Świadectwo Jakości Zdrowotnej, Świadectwo badań dermatologicznych i przyjemny, świeży zapach. </t>
    </r>
    <r>
      <rPr>
        <sz val="10"/>
        <color theme="3" tint="0.39997558519241921"/>
        <rFont val="Arial"/>
        <family val="2"/>
        <charset val="238"/>
      </rPr>
      <t>Na wezwanie Zamawiającego należy przesłać wymienione Świadectwa!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</si>
</sst>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0"/>
      <name val="Arial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  <charset val="238"/>
    </font>
    <font>
      <sz val="9"/>
      <color indexed="22" tint="-0.14999847407452621"/>
      <name val="Arial"/>
      <family val="2"/>
      <charset val="238"/>
    </font>
    <font>
      <sz val="9"/>
      <color indexed="22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FFC00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b/>
      <i/>
      <sz val="1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9" fillId="0" borderId="3" applyNumberFormat="0" applyFill="0" applyAlignment="0" applyProtection="0"/>
    <xf numFmtId="0" fontId="10" fillId="10" borderId="4" applyNumberFormat="0" applyAlignment="0" applyProtection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8" fillId="9" borderId="1" applyNumberFormat="0" applyAlignment="0" applyProtection="0"/>
    <xf numFmtId="0" fontId="14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11" borderId="9" applyNumberFormat="0" applyFont="0" applyAlignment="0" applyProtection="0"/>
  </cellStyleXfs>
  <cellXfs count="93">
    <xf numFmtId="0" fontId="0" fillId="0" borderId="0" xfId="0"/>
    <xf numFmtId="0" fontId="18" fillId="0" borderId="0" xfId="0" applyFont="1"/>
    <xf numFmtId="0" fontId="19" fillId="0" borderId="0" xfId="0" applyFont="1"/>
    <xf numFmtId="0" fontId="21" fillId="0" borderId="0" xfId="0" applyFont="1"/>
    <xf numFmtId="0" fontId="22" fillId="0" borderId="0" xfId="0" applyFont="1"/>
    <xf numFmtId="0" fontId="1" fillId="0" borderId="0" xfId="0" applyFont="1"/>
    <xf numFmtId="0" fontId="17" fillId="0" borderId="10" xfId="0" applyFont="1" applyBorder="1" applyAlignment="1">
      <alignment horizontal="center"/>
    </xf>
    <xf numFmtId="0" fontId="23" fillId="0" borderId="0" xfId="0" applyFont="1"/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" fillId="12" borderId="0" xfId="0" applyFont="1" applyFill="1"/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12" borderId="0" xfId="0" applyFont="1" applyFill="1" applyAlignment="1">
      <alignment horizontal="right"/>
    </xf>
    <xf numFmtId="0" fontId="22" fillId="0" borderId="0" xfId="0" applyFont="1" applyAlignment="1">
      <alignment horizontal="right"/>
    </xf>
    <xf numFmtId="0" fontId="1" fillId="12" borderId="0" xfId="0" applyFont="1" applyFill="1" applyAlignment="1">
      <alignment horizontal="center"/>
    </xf>
    <xf numFmtId="4" fontId="1" fillId="0" borderId="10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1" fontId="0" fillId="0" borderId="10" xfId="0" applyNumberFormat="1" applyBorder="1" applyAlignment="1">
      <alignment horizontal="center" vertical="center"/>
    </xf>
    <xf numFmtId="2" fontId="1" fillId="0" borderId="0" xfId="0" applyNumberFormat="1" applyFont="1"/>
    <xf numFmtId="0" fontId="22" fillId="0" borderId="14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wrapText="1"/>
    </xf>
    <xf numFmtId="0" fontId="17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7" fillId="12" borderId="0" xfId="0" applyFont="1" applyFill="1"/>
    <xf numFmtId="2" fontId="22" fillId="0" borderId="14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18" fillId="0" borderId="0" xfId="0" applyFont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0" fillId="0" borderId="10" xfId="0" applyBorder="1" applyAlignment="1">
      <alignment vertical="top"/>
    </xf>
    <xf numFmtId="0" fontId="28" fillId="0" borderId="10" xfId="0" applyFont="1" applyBorder="1" applyAlignment="1">
      <alignment wrapText="1"/>
    </xf>
    <xf numFmtId="0" fontId="0" fillId="0" borderId="0" xfId="0" applyNumberFormat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28" fillId="0" borderId="22" xfId="0" applyFont="1" applyBorder="1" applyAlignment="1">
      <alignment horizontal="center"/>
    </xf>
    <xf numFmtId="0" fontId="30" fillId="0" borderId="23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30" fillId="0" borderId="17" xfId="0" applyFont="1" applyBorder="1" applyAlignment="1">
      <alignment vertical="center" wrapText="1"/>
    </xf>
    <xf numFmtId="0" fontId="28" fillId="0" borderId="10" xfId="0" applyFont="1" applyBorder="1" applyAlignment="1">
      <alignment horizontal="center"/>
    </xf>
    <xf numFmtId="0" fontId="31" fillId="0" borderId="17" xfId="0" applyFont="1" applyBorder="1" applyAlignment="1">
      <alignment horizontal="left" vertical="top" wrapText="1"/>
    </xf>
    <xf numFmtId="0" fontId="28" fillId="12" borderId="24" xfId="0" applyFont="1" applyFill="1" applyBorder="1" applyAlignment="1">
      <alignment horizontal="center"/>
    </xf>
    <xf numFmtId="0" fontId="22" fillId="0" borderId="17" xfId="0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0" fontId="33" fillId="0" borderId="17" xfId="0" applyFont="1" applyBorder="1" applyAlignment="1">
      <alignment horizontal="left" vertical="top" wrapText="1"/>
    </xf>
    <xf numFmtId="0" fontId="22" fillId="0" borderId="19" xfId="0" applyFont="1" applyBorder="1" applyAlignment="1">
      <alignment horizontal="left" vertical="top" wrapText="1"/>
    </xf>
    <xf numFmtId="0" fontId="28" fillId="0" borderId="20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2" fontId="1" fillId="0" borderId="10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12" borderId="15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12" borderId="10" xfId="0" applyFont="1" applyFill="1" applyBorder="1" applyAlignment="1">
      <alignment vertical="center" wrapText="1"/>
    </xf>
    <xf numFmtId="0" fontId="1" fillId="12" borderId="1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Fill="1" applyBorder="1" applyAlignment="1">
      <alignment vertical="center"/>
    </xf>
    <xf numFmtId="1" fontId="22" fillId="0" borderId="10" xfId="0" applyNumberFormat="1" applyFont="1" applyBorder="1" applyAlignment="1">
      <alignment horizontal="center" vertical="center" wrapText="1"/>
    </xf>
    <xf numFmtId="1" fontId="22" fillId="12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" fontId="24" fillId="0" borderId="10" xfId="0" applyNumberFormat="1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12" borderId="15" xfId="0" applyFont="1" applyFill="1" applyBorder="1" applyAlignment="1">
      <alignment horizontal="center" vertical="center"/>
    </xf>
    <xf numFmtId="0" fontId="22" fillId="12" borderId="10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4" fontId="22" fillId="0" borderId="13" xfId="0" applyNumberFormat="1" applyFont="1" applyBorder="1" applyAlignment="1">
      <alignment horizontal="right"/>
    </xf>
    <xf numFmtId="0" fontId="1" fillId="0" borderId="10" xfId="0" applyFont="1" applyBorder="1" applyAlignment="1">
      <alignment horizontal="left" wrapText="1"/>
    </xf>
    <xf numFmtId="4" fontId="22" fillId="0" borderId="21" xfId="0" applyNumberFormat="1" applyFont="1" applyBorder="1" applyAlignment="1">
      <alignment horizontal="right"/>
    </xf>
    <xf numFmtId="2" fontId="22" fillId="0" borderId="16" xfId="0" applyNumberFormat="1" applyFont="1" applyBorder="1" applyAlignment="1">
      <alignment horizontal="right" vertical="center"/>
    </xf>
    <xf numFmtId="4" fontId="22" fillId="0" borderId="16" xfId="0" applyNumberFormat="1" applyFon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4" fontId="20" fillId="0" borderId="10" xfId="0" applyNumberFormat="1" applyFont="1" applyBorder="1" applyAlignment="1">
      <alignment horizontal="right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64"/>
  <sheetViews>
    <sheetView tabSelected="1" zoomScaleNormal="10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F5" sqref="F5"/>
    </sheetView>
  </sheetViews>
  <sheetFormatPr defaultColWidth="9.140625" defaultRowHeight="12.75"/>
  <cols>
    <col min="1" max="1" width="4.7109375" style="10" customWidth="1"/>
    <col min="2" max="2" width="55.42578125" style="5" customWidth="1"/>
    <col min="3" max="3" width="5.42578125" style="10" customWidth="1"/>
    <col min="4" max="4" width="6.42578125" style="10" customWidth="1"/>
    <col min="5" max="5" width="6.5703125" style="11" customWidth="1"/>
    <col min="6" max="6" width="21" style="5" customWidth="1"/>
    <col min="7" max="7" width="7.5703125" style="14" customWidth="1"/>
    <col min="8" max="8" width="8" style="10" customWidth="1"/>
    <col min="9" max="9" width="10.85546875" style="14" customWidth="1"/>
    <col min="10" max="10" width="12.140625" style="14" customWidth="1"/>
    <col min="11" max="11" width="10.42578125" style="5" customWidth="1"/>
    <col min="12" max="12" width="11.8554687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3" ht="17.25" customHeight="1">
      <c r="A1" s="36" t="s">
        <v>62</v>
      </c>
      <c r="C1" s="34" t="s">
        <v>12</v>
      </c>
      <c r="E1" s="16"/>
      <c r="J1" s="25" t="s">
        <v>91</v>
      </c>
    </row>
    <row r="2" spans="1:13" ht="19.5" customHeight="1">
      <c r="B2" s="4" t="s">
        <v>63</v>
      </c>
      <c r="F2" s="12"/>
      <c r="G2" s="15"/>
      <c r="H2" s="16" t="s">
        <v>6</v>
      </c>
      <c r="I2" s="15"/>
      <c r="J2" s="25"/>
    </row>
    <row r="3" spans="1:13" ht="45.75" customHeight="1">
      <c r="A3" s="71" t="s">
        <v>0</v>
      </c>
      <c r="B3" s="8" t="s">
        <v>92</v>
      </c>
      <c r="C3" s="9" t="s">
        <v>11</v>
      </c>
      <c r="D3" s="9" t="s">
        <v>93</v>
      </c>
      <c r="E3" s="72" t="s">
        <v>94</v>
      </c>
      <c r="F3" s="73" t="s">
        <v>3</v>
      </c>
      <c r="G3" s="9" t="s">
        <v>1</v>
      </c>
      <c r="H3" s="74" t="s">
        <v>4</v>
      </c>
      <c r="I3" s="9" t="s">
        <v>95</v>
      </c>
      <c r="J3" s="9" t="s">
        <v>96</v>
      </c>
    </row>
    <row r="4" spans="1:13" ht="16.5" customHeight="1">
      <c r="A4" s="6">
        <v>1</v>
      </c>
      <c r="B4" s="27">
        <v>2</v>
      </c>
      <c r="C4" s="6">
        <v>3</v>
      </c>
      <c r="D4" s="27">
        <v>4</v>
      </c>
      <c r="E4" s="6">
        <v>5</v>
      </c>
      <c r="F4" s="27">
        <v>6</v>
      </c>
      <c r="G4" s="6">
        <v>7</v>
      </c>
      <c r="H4" s="27">
        <v>8</v>
      </c>
      <c r="I4" s="6">
        <v>9</v>
      </c>
      <c r="J4" s="27">
        <v>10</v>
      </c>
    </row>
    <row r="5" spans="1:13" ht="108.75" customHeight="1">
      <c r="A5" s="69">
        <v>1</v>
      </c>
      <c r="B5" s="64" t="s">
        <v>100</v>
      </c>
      <c r="C5" s="30" t="s">
        <v>7</v>
      </c>
      <c r="D5" s="13">
        <v>90</v>
      </c>
      <c r="E5" s="75">
        <v>120</v>
      </c>
      <c r="F5" s="28"/>
      <c r="G5" s="58"/>
      <c r="H5" s="19">
        <v>23</v>
      </c>
      <c r="I5" s="59">
        <f>E5*G5</f>
        <v>0</v>
      </c>
      <c r="J5" s="59">
        <f>I5+(H5*I5/100)</f>
        <v>0</v>
      </c>
      <c r="L5" s="22"/>
      <c r="M5" s="22"/>
    </row>
    <row r="6" spans="1:13" ht="30.75" customHeight="1">
      <c r="A6" s="69">
        <v>2</v>
      </c>
      <c r="B6" s="64" t="s">
        <v>88</v>
      </c>
      <c r="C6" s="13" t="s">
        <v>7</v>
      </c>
      <c r="D6" s="13">
        <v>25</v>
      </c>
      <c r="E6" s="75">
        <v>35</v>
      </c>
      <c r="F6" s="28"/>
      <c r="G6" s="58"/>
      <c r="H6" s="19">
        <f>IF(G6="",0,$H$5)</f>
        <v>0</v>
      </c>
      <c r="I6" s="59">
        <f t="shared" ref="I6:I51" si="0">E6*G6</f>
        <v>0</v>
      </c>
      <c r="J6" s="59">
        <f t="shared" ref="J6:J51" si="1">I6+(H6*I6/100)</f>
        <v>0</v>
      </c>
      <c r="L6" s="22"/>
      <c r="M6" s="22"/>
    </row>
    <row r="7" spans="1:13" ht="42" customHeight="1">
      <c r="A7" s="69">
        <v>3</v>
      </c>
      <c r="B7" s="26" t="s">
        <v>87</v>
      </c>
      <c r="C7" s="13" t="s">
        <v>7</v>
      </c>
      <c r="D7" s="13">
        <v>15</v>
      </c>
      <c r="E7" s="75">
        <v>25</v>
      </c>
      <c r="F7" s="28"/>
      <c r="G7" s="58"/>
      <c r="H7" s="19">
        <f t="shared" ref="H7:H51" si="2">IF(G7="",0,$H$5)</f>
        <v>0</v>
      </c>
      <c r="I7" s="59">
        <f t="shared" si="0"/>
        <v>0</v>
      </c>
      <c r="J7" s="59">
        <f t="shared" si="1"/>
        <v>0</v>
      </c>
      <c r="L7" s="22"/>
      <c r="M7" s="22"/>
    </row>
    <row r="8" spans="1:13" ht="27" customHeight="1">
      <c r="A8" s="69">
        <v>4</v>
      </c>
      <c r="B8" s="64" t="s">
        <v>16</v>
      </c>
      <c r="C8" s="13" t="s">
        <v>28</v>
      </c>
      <c r="D8" s="13">
        <v>10</v>
      </c>
      <c r="E8" s="75">
        <v>20</v>
      </c>
      <c r="F8" s="28"/>
      <c r="G8" s="58"/>
      <c r="H8" s="19">
        <f t="shared" si="2"/>
        <v>0</v>
      </c>
      <c r="I8" s="59">
        <f t="shared" si="0"/>
        <v>0</v>
      </c>
      <c r="J8" s="59">
        <f t="shared" si="1"/>
        <v>0</v>
      </c>
      <c r="L8" s="22"/>
      <c r="M8" s="22"/>
    </row>
    <row r="9" spans="1:13" ht="54" customHeight="1">
      <c r="A9" s="69">
        <v>5</v>
      </c>
      <c r="B9" s="64" t="s">
        <v>17</v>
      </c>
      <c r="C9" s="13" t="s">
        <v>7</v>
      </c>
      <c r="D9" s="13">
        <v>200</v>
      </c>
      <c r="E9" s="75">
        <v>250</v>
      </c>
      <c r="F9" s="28"/>
      <c r="G9" s="58"/>
      <c r="H9" s="19">
        <f t="shared" si="2"/>
        <v>0</v>
      </c>
      <c r="I9" s="59">
        <f t="shared" si="0"/>
        <v>0</v>
      </c>
      <c r="J9" s="59">
        <f t="shared" si="1"/>
        <v>0</v>
      </c>
      <c r="L9" s="22"/>
      <c r="M9" s="22"/>
    </row>
    <row r="10" spans="1:13" ht="28.5" customHeight="1">
      <c r="A10" s="69">
        <v>6</v>
      </c>
      <c r="B10" s="64" t="s">
        <v>18</v>
      </c>
      <c r="C10" s="13" t="s">
        <v>7</v>
      </c>
      <c r="D10" s="13">
        <v>10</v>
      </c>
      <c r="E10" s="75">
        <v>20</v>
      </c>
      <c r="F10" s="28"/>
      <c r="G10" s="58"/>
      <c r="H10" s="19">
        <f t="shared" si="2"/>
        <v>0</v>
      </c>
      <c r="I10" s="59">
        <f t="shared" si="0"/>
        <v>0</v>
      </c>
      <c r="J10" s="59">
        <f t="shared" si="1"/>
        <v>0</v>
      </c>
      <c r="L10" s="22"/>
      <c r="M10" s="22"/>
    </row>
    <row r="11" spans="1:13" ht="20.25" customHeight="1">
      <c r="A11" s="69">
        <v>7</v>
      </c>
      <c r="B11" s="64" t="s">
        <v>19</v>
      </c>
      <c r="C11" s="13" t="s">
        <v>7</v>
      </c>
      <c r="D11" s="13">
        <v>5</v>
      </c>
      <c r="E11" s="75">
        <v>10</v>
      </c>
      <c r="F11" s="28"/>
      <c r="G11" s="58"/>
      <c r="H11" s="19">
        <f t="shared" si="2"/>
        <v>0</v>
      </c>
      <c r="I11" s="59">
        <f t="shared" si="0"/>
        <v>0</v>
      </c>
      <c r="J11" s="59">
        <f t="shared" si="1"/>
        <v>0</v>
      </c>
      <c r="L11" s="22"/>
      <c r="M11" s="22"/>
    </row>
    <row r="12" spans="1:13" ht="19.5" customHeight="1">
      <c r="A12" s="69">
        <v>8</v>
      </c>
      <c r="B12" s="64" t="s">
        <v>20</v>
      </c>
      <c r="C12" s="13" t="s">
        <v>7</v>
      </c>
      <c r="D12" s="13">
        <v>1</v>
      </c>
      <c r="E12" s="75">
        <v>10</v>
      </c>
      <c r="F12" s="28"/>
      <c r="G12" s="58"/>
      <c r="H12" s="19">
        <f t="shared" si="2"/>
        <v>0</v>
      </c>
      <c r="I12" s="59">
        <f t="shared" si="0"/>
        <v>0</v>
      </c>
      <c r="J12" s="59">
        <f t="shared" si="1"/>
        <v>0</v>
      </c>
      <c r="L12" s="22"/>
      <c r="M12" s="22"/>
    </row>
    <row r="13" spans="1:13" ht="51">
      <c r="A13" s="69">
        <v>9</v>
      </c>
      <c r="B13" s="64" t="s">
        <v>21</v>
      </c>
      <c r="C13" s="13" t="s">
        <v>7</v>
      </c>
      <c r="D13" s="13">
        <v>300</v>
      </c>
      <c r="E13" s="75">
        <v>350</v>
      </c>
      <c r="F13" s="28"/>
      <c r="G13" s="58"/>
      <c r="H13" s="19">
        <f t="shared" si="2"/>
        <v>0</v>
      </c>
      <c r="I13" s="59">
        <f t="shared" si="0"/>
        <v>0</v>
      </c>
      <c r="J13" s="59">
        <f t="shared" si="1"/>
        <v>0</v>
      </c>
      <c r="L13" s="22"/>
      <c r="M13" s="22"/>
    </row>
    <row r="14" spans="1:13">
      <c r="A14" s="69">
        <v>10</v>
      </c>
      <c r="B14" s="64" t="s">
        <v>22</v>
      </c>
      <c r="C14" s="13" t="s">
        <v>8</v>
      </c>
      <c r="D14" s="13">
        <v>10</v>
      </c>
      <c r="E14" s="75">
        <v>20</v>
      </c>
      <c r="F14" s="28"/>
      <c r="G14" s="58"/>
      <c r="H14" s="19">
        <f t="shared" si="2"/>
        <v>0</v>
      </c>
      <c r="I14" s="59">
        <f t="shared" si="0"/>
        <v>0</v>
      </c>
      <c r="J14" s="59">
        <f t="shared" si="1"/>
        <v>0</v>
      </c>
      <c r="L14" s="22"/>
      <c r="M14" s="22"/>
    </row>
    <row r="15" spans="1:13" ht="41.25" customHeight="1">
      <c r="A15" s="69">
        <v>11</v>
      </c>
      <c r="B15" s="26" t="s">
        <v>23</v>
      </c>
      <c r="C15" s="13" t="s">
        <v>7</v>
      </c>
      <c r="D15" s="13">
        <v>20</v>
      </c>
      <c r="E15" s="75">
        <v>30</v>
      </c>
      <c r="F15" s="28"/>
      <c r="G15" s="58"/>
      <c r="H15" s="19">
        <f t="shared" si="2"/>
        <v>0</v>
      </c>
      <c r="I15" s="59">
        <f t="shared" si="0"/>
        <v>0</v>
      </c>
      <c r="J15" s="59">
        <f t="shared" si="1"/>
        <v>0</v>
      </c>
      <c r="L15" s="22"/>
      <c r="M15" s="22"/>
    </row>
    <row r="16" spans="1:13" ht="120" customHeight="1">
      <c r="A16" s="69">
        <v>12</v>
      </c>
      <c r="B16" s="26" t="s">
        <v>97</v>
      </c>
      <c r="C16" s="13" t="s">
        <v>7</v>
      </c>
      <c r="D16" s="13">
        <v>10</v>
      </c>
      <c r="E16" s="75">
        <v>20</v>
      </c>
      <c r="F16" s="28"/>
      <c r="G16" s="58"/>
      <c r="H16" s="19">
        <f t="shared" si="2"/>
        <v>0</v>
      </c>
      <c r="I16" s="59">
        <f t="shared" si="0"/>
        <v>0</v>
      </c>
      <c r="J16" s="59">
        <f t="shared" si="1"/>
        <v>0</v>
      </c>
      <c r="L16" s="22"/>
      <c r="M16" s="22"/>
    </row>
    <row r="17" spans="1:13" ht="89.25">
      <c r="A17" s="69">
        <v>13</v>
      </c>
      <c r="B17" s="65" t="s">
        <v>24</v>
      </c>
      <c r="C17" s="13" t="s">
        <v>7</v>
      </c>
      <c r="D17" s="13">
        <v>140</v>
      </c>
      <c r="E17" s="75">
        <v>160</v>
      </c>
      <c r="F17" s="28"/>
      <c r="G17" s="58"/>
      <c r="H17" s="19">
        <f t="shared" si="2"/>
        <v>0</v>
      </c>
      <c r="I17" s="59">
        <f t="shared" si="0"/>
        <v>0</v>
      </c>
      <c r="J17" s="59">
        <f t="shared" si="1"/>
        <v>0</v>
      </c>
      <c r="L17" s="22"/>
      <c r="M17" s="22"/>
    </row>
    <row r="18" spans="1:13" ht="37.5" customHeight="1">
      <c r="A18" s="69">
        <v>14</v>
      </c>
      <c r="B18" s="64" t="s">
        <v>98</v>
      </c>
      <c r="C18" s="13" t="s">
        <v>7</v>
      </c>
      <c r="D18" s="13">
        <v>280</v>
      </c>
      <c r="E18" s="75">
        <v>320</v>
      </c>
      <c r="F18" s="28"/>
      <c r="G18" s="58"/>
      <c r="H18" s="19">
        <f t="shared" si="2"/>
        <v>0</v>
      </c>
      <c r="I18" s="59">
        <f t="shared" si="0"/>
        <v>0</v>
      </c>
      <c r="J18" s="59">
        <f t="shared" si="1"/>
        <v>0</v>
      </c>
      <c r="L18" s="22"/>
      <c r="M18" s="22"/>
    </row>
    <row r="19" spans="1:13" ht="38.25">
      <c r="A19" s="69">
        <v>15</v>
      </c>
      <c r="B19" s="64" t="s">
        <v>25</v>
      </c>
      <c r="C19" s="13" t="s">
        <v>7</v>
      </c>
      <c r="D19" s="13">
        <v>120</v>
      </c>
      <c r="E19" s="75">
        <v>150</v>
      </c>
      <c r="F19" s="28"/>
      <c r="G19" s="58"/>
      <c r="H19" s="19">
        <f t="shared" si="2"/>
        <v>0</v>
      </c>
      <c r="I19" s="59">
        <f t="shared" si="0"/>
        <v>0</v>
      </c>
      <c r="J19" s="59">
        <f t="shared" si="1"/>
        <v>0</v>
      </c>
      <c r="L19" s="22"/>
      <c r="M19" s="22"/>
    </row>
    <row r="20" spans="1:13" ht="69.75" customHeight="1">
      <c r="A20" s="69">
        <v>16</v>
      </c>
      <c r="B20" s="64" t="s">
        <v>26</v>
      </c>
      <c r="C20" s="13" t="s">
        <v>7</v>
      </c>
      <c r="D20" s="13">
        <v>20</v>
      </c>
      <c r="E20" s="75">
        <v>25</v>
      </c>
      <c r="F20" s="28"/>
      <c r="G20" s="58"/>
      <c r="H20" s="19">
        <f t="shared" si="2"/>
        <v>0</v>
      </c>
      <c r="I20" s="59">
        <f t="shared" si="0"/>
        <v>0</v>
      </c>
      <c r="J20" s="59">
        <f t="shared" si="1"/>
        <v>0</v>
      </c>
      <c r="L20" s="22"/>
      <c r="M20" s="22"/>
    </row>
    <row r="21" spans="1:13" ht="38.25">
      <c r="A21" s="69">
        <v>17</v>
      </c>
      <c r="B21" s="64" t="s">
        <v>27</v>
      </c>
      <c r="C21" s="13" t="s">
        <v>28</v>
      </c>
      <c r="D21" s="30">
        <v>5</v>
      </c>
      <c r="E21" s="76">
        <v>10</v>
      </c>
      <c r="F21" s="28"/>
      <c r="G21" s="58"/>
      <c r="H21" s="19">
        <f t="shared" si="2"/>
        <v>0</v>
      </c>
      <c r="I21" s="59">
        <f t="shared" si="0"/>
        <v>0</v>
      </c>
      <c r="J21" s="59">
        <f t="shared" si="1"/>
        <v>0</v>
      </c>
      <c r="L21" s="22"/>
      <c r="M21" s="22"/>
    </row>
    <row r="22" spans="1:13" ht="25.5">
      <c r="A22" s="69">
        <v>18</v>
      </c>
      <c r="B22" s="64" t="s">
        <v>29</v>
      </c>
      <c r="C22" s="13" t="s">
        <v>28</v>
      </c>
      <c r="D22" s="60">
        <v>1</v>
      </c>
      <c r="E22" s="75">
        <v>10</v>
      </c>
      <c r="F22" s="28"/>
      <c r="G22" s="58"/>
      <c r="H22" s="19">
        <f t="shared" si="2"/>
        <v>0</v>
      </c>
      <c r="I22" s="59">
        <f t="shared" si="0"/>
        <v>0</v>
      </c>
      <c r="J22" s="59">
        <f t="shared" si="1"/>
        <v>0</v>
      </c>
      <c r="L22" s="22"/>
      <c r="M22" s="22"/>
    </row>
    <row r="23" spans="1:13" ht="25.5">
      <c r="A23" s="69">
        <v>19</v>
      </c>
      <c r="B23" s="64" t="s">
        <v>30</v>
      </c>
      <c r="C23" s="13" t="s">
        <v>7</v>
      </c>
      <c r="D23" s="13">
        <v>15</v>
      </c>
      <c r="E23" s="75">
        <v>30</v>
      </c>
      <c r="F23" s="28"/>
      <c r="G23" s="58"/>
      <c r="H23" s="19">
        <f t="shared" si="2"/>
        <v>0</v>
      </c>
      <c r="I23" s="59">
        <f t="shared" si="0"/>
        <v>0</v>
      </c>
      <c r="J23" s="59">
        <f t="shared" si="1"/>
        <v>0</v>
      </c>
      <c r="L23" s="22"/>
      <c r="M23" s="22"/>
    </row>
    <row r="24" spans="1:13" ht="51">
      <c r="A24" s="69">
        <v>20</v>
      </c>
      <c r="B24" s="65" t="s">
        <v>61</v>
      </c>
      <c r="C24" s="61" t="s">
        <v>7</v>
      </c>
      <c r="D24" s="61">
        <v>30</v>
      </c>
      <c r="E24" s="77">
        <v>40</v>
      </c>
      <c r="F24" s="28"/>
      <c r="G24" s="58"/>
      <c r="H24" s="19">
        <f t="shared" si="2"/>
        <v>0</v>
      </c>
      <c r="I24" s="59">
        <f t="shared" si="0"/>
        <v>0</v>
      </c>
      <c r="J24" s="59">
        <f t="shared" si="1"/>
        <v>0</v>
      </c>
      <c r="L24" s="22"/>
      <c r="M24" s="22"/>
    </row>
    <row r="25" spans="1:13" ht="38.25">
      <c r="A25" s="69">
        <v>21</v>
      </c>
      <c r="B25" s="65" t="s">
        <v>31</v>
      </c>
      <c r="C25" s="13" t="s">
        <v>32</v>
      </c>
      <c r="D25" s="13">
        <v>420</v>
      </c>
      <c r="E25" s="75">
        <v>456</v>
      </c>
      <c r="F25" s="28"/>
      <c r="G25" s="58"/>
      <c r="H25" s="19">
        <f t="shared" si="2"/>
        <v>0</v>
      </c>
      <c r="I25" s="59">
        <f t="shared" si="0"/>
        <v>0</v>
      </c>
      <c r="J25" s="59">
        <f t="shared" si="1"/>
        <v>0</v>
      </c>
      <c r="L25" s="22"/>
      <c r="M25" s="22"/>
    </row>
    <row r="26" spans="1:13" ht="76.5">
      <c r="A26" s="69">
        <v>22</v>
      </c>
      <c r="B26" s="65" t="s">
        <v>33</v>
      </c>
      <c r="C26" s="62" t="s">
        <v>7</v>
      </c>
      <c r="D26" s="62">
        <v>150</v>
      </c>
      <c r="E26" s="78">
        <v>170</v>
      </c>
      <c r="F26" s="28"/>
      <c r="G26" s="58"/>
      <c r="H26" s="19">
        <f t="shared" si="2"/>
        <v>0</v>
      </c>
      <c r="I26" s="59">
        <f t="shared" si="0"/>
        <v>0</v>
      </c>
      <c r="J26" s="59">
        <f t="shared" si="1"/>
        <v>0</v>
      </c>
      <c r="L26" s="22"/>
      <c r="M26" s="22"/>
    </row>
    <row r="27" spans="1:13" ht="51">
      <c r="A27" s="69">
        <v>23</v>
      </c>
      <c r="B27" s="66" t="s">
        <v>34</v>
      </c>
      <c r="C27" s="13" t="s">
        <v>7</v>
      </c>
      <c r="D27" s="13">
        <v>1</v>
      </c>
      <c r="E27" s="75">
        <v>10</v>
      </c>
      <c r="F27" s="28"/>
      <c r="G27" s="58"/>
      <c r="H27" s="19">
        <f t="shared" si="2"/>
        <v>0</v>
      </c>
      <c r="I27" s="59">
        <f t="shared" si="0"/>
        <v>0</v>
      </c>
      <c r="J27" s="59">
        <f t="shared" si="1"/>
        <v>0</v>
      </c>
      <c r="L27" s="22"/>
      <c r="M27" s="22"/>
    </row>
    <row r="28" spans="1:13">
      <c r="A28" s="69">
        <v>24</v>
      </c>
      <c r="B28" s="64" t="s">
        <v>35</v>
      </c>
      <c r="C28" s="13" t="s">
        <v>7</v>
      </c>
      <c r="D28" s="13">
        <v>80</v>
      </c>
      <c r="E28" s="75">
        <v>100</v>
      </c>
      <c r="F28" s="28"/>
      <c r="G28" s="58"/>
      <c r="H28" s="19">
        <f t="shared" si="2"/>
        <v>0</v>
      </c>
      <c r="I28" s="59">
        <f t="shared" si="0"/>
        <v>0</v>
      </c>
      <c r="J28" s="59">
        <f t="shared" si="1"/>
        <v>0</v>
      </c>
      <c r="L28" s="22"/>
      <c r="M28" s="22"/>
    </row>
    <row r="29" spans="1:13" ht="25.5">
      <c r="A29" s="69">
        <v>25</v>
      </c>
      <c r="B29" s="64" t="s">
        <v>36</v>
      </c>
      <c r="C29" s="13" t="s">
        <v>7</v>
      </c>
      <c r="D29" s="13">
        <v>30</v>
      </c>
      <c r="E29" s="75">
        <v>50</v>
      </c>
      <c r="F29" s="28"/>
      <c r="G29" s="58"/>
      <c r="H29" s="19">
        <f t="shared" si="2"/>
        <v>0</v>
      </c>
      <c r="I29" s="59">
        <f t="shared" si="0"/>
        <v>0</v>
      </c>
      <c r="J29" s="59">
        <f t="shared" si="1"/>
        <v>0</v>
      </c>
      <c r="L29" s="22"/>
      <c r="M29" s="22"/>
    </row>
    <row r="30" spans="1:13" ht="63.75">
      <c r="A30" s="69">
        <v>26</v>
      </c>
      <c r="B30" s="65" t="s">
        <v>37</v>
      </c>
      <c r="C30" s="13" t="s">
        <v>7</v>
      </c>
      <c r="D30" s="13">
        <v>520</v>
      </c>
      <c r="E30" s="75">
        <v>550</v>
      </c>
      <c r="F30" s="28"/>
      <c r="G30" s="58"/>
      <c r="H30" s="19">
        <f t="shared" si="2"/>
        <v>0</v>
      </c>
      <c r="I30" s="59">
        <f t="shared" si="0"/>
        <v>0</v>
      </c>
      <c r="J30" s="59">
        <f t="shared" si="1"/>
        <v>0</v>
      </c>
      <c r="L30" s="22"/>
      <c r="M30" s="22"/>
    </row>
    <row r="31" spans="1:13" ht="51">
      <c r="A31" s="70">
        <v>27</v>
      </c>
      <c r="B31" s="67" t="s">
        <v>38</v>
      </c>
      <c r="C31" s="13" t="s">
        <v>7</v>
      </c>
      <c r="D31" s="13">
        <v>20</v>
      </c>
      <c r="E31" s="75">
        <v>30</v>
      </c>
      <c r="F31" s="28"/>
      <c r="G31" s="58"/>
      <c r="H31" s="19">
        <f t="shared" si="2"/>
        <v>0</v>
      </c>
      <c r="I31" s="59">
        <f t="shared" si="0"/>
        <v>0</v>
      </c>
      <c r="J31" s="59">
        <f t="shared" si="1"/>
        <v>0</v>
      </c>
      <c r="L31" s="22"/>
      <c r="M31" s="22"/>
    </row>
    <row r="32" spans="1:13" ht="63.75">
      <c r="A32" s="69">
        <v>28</v>
      </c>
      <c r="B32" s="64" t="s">
        <v>39</v>
      </c>
      <c r="C32" s="13" t="s">
        <v>7</v>
      </c>
      <c r="D32" s="13">
        <v>70</v>
      </c>
      <c r="E32" s="75">
        <v>90</v>
      </c>
      <c r="F32" s="28"/>
      <c r="G32" s="58"/>
      <c r="H32" s="19">
        <f t="shared" si="2"/>
        <v>0</v>
      </c>
      <c r="I32" s="59">
        <f t="shared" si="0"/>
        <v>0</v>
      </c>
      <c r="J32" s="59">
        <f t="shared" si="1"/>
        <v>0</v>
      </c>
      <c r="L32" s="22"/>
      <c r="M32" s="22"/>
    </row>
    <row r="33" spans="1:13">
      <c r="A33" s="69">
        <v>29</v>
      </c>
      <c r="B33" s="68" t="s">
        <v>40</v>
      </c>
      <c r="C33" s="13" t="s">
        <v>7</v>
      </c>
      <c r="D33" s="13">
        <v>1</v>
      </c>
      <c r="E33" s="75">
        <v>10</v>
      </c>
      <c r="F33" s="28"/>
      <c r="G33" s="58"/>
      <c r="H33" s="19">
        <f t="shared" si="2"/>
        <v>0</v>
      </c>
      <c r="I33" s="59">
        <f t="shared" si="0"/>
        <v>0</v>
      </c>
      <c r="J33" s="59">
        <f t="shared" si="1"/>
        <v>0</v>
      </c>
      <c r="L33" s="22"/>
      <c r="M33" s="22"/>
    </row>
    <row r="34" spans="1:13">
      <c r="A34" s="69">
        <v>30</v>
      </c>
      <c r="B34" s="64" t="s">
        <v>41</v>
      </c>
      <c r="C34" s="13" t="s">
        <v>7</v>
      </c>
      <c r="D34" s="13">
        <v>700</v>
      </c>
      <c r="E34" s="75">
        <v>750</v>
      </c>
      <c r="F34" s="28"/>
      <c r="G34" s="58"/>
      <c r="H34" s="19">
        <f t="shared" si="2"/>
        <v>0</v>
      </c>
      <c r="I34" s="59">
        <f t="shared" si="0"/>
        <v>0</v>
      </c>
      <c r="J34" s="59">
        <f t="shared" si="1"/>
        <v>0</v>
      </c>
      <c r="L34" s="22"/>
      <c r="M34" s="22"/>
    </row>
    <row r="35" spans="1:13" ht="76.5">
      <c r="A35" s="69">
        <v>31</v>
      </c>
      <c r="B35" s="64" t="s">
        <v>42</v>
      </c>
      <c r="C35" s="13" t="s">
        <v>43</v>
      </c>
      <c r="D35" s="13">
        <v>110</v>
      </c>
      <c r="E35" s="75">
        <v>130</v>
      </c>
      <c r="F35" s="28"/>
      <c r="G35" s="58"/>
      <c r="H35" s="19">
        <f t="shared" si="2"/>
        <v>0</v>
      </c>
      <c r="I35" s="59">
        <f t="shared" si="0"/>
        <v>0</v>
      </c>
      <c r="J35" s="59">
        <f t="shared" si="1"/>
        <v>0</v>
      </c>
      <c r="L35" s="22"/>
      <c r="M35" s="22"/>
    </row>
    <row r="36" spans="1:13" ht="51">
      <c r="A36" s="69">
        <v>32</v>
      </c>
      <c r="B36" s="67" t="s">
        <v>44</v>
      </c>
      <c r="C36" s="13" t="s">
        <v>45</v>
      </c>
      <c r="D36" s="13">
        <v>2500</v>
      </c>
      <c r="E36" s="75">
        <v>3000</v>
      </c>
      <c r="F36" s="28"/>
      <c r="G36" s="58"/>
      <c r="H36" s="19">
        <f t="shared" si="2"/>
        <v>0</v>
      </c>
      <c r="I36" s="59">
        <f t="shared" si="0"/>
        <v>0</v>
      </c>
      <c r="J36" s="59">
        <f t="shared" si="1"/>
        <v>0</v>
      </c>
      <c r="L36" s="22"/>
      <c r="M36" s="22"/>
    </row>
    <row r="37" spans="1:13" ht="51">
      <c r="A37" s="69">
        <v>33</v>
      </c>
      <c r="B37" s="64" t="s">
        <v>46</v>
      </c>
      <c r="C37" s="13" t="s">
        <v>43</v>
      </c>
      <c r="D37" s="13">
        <v>5</v>
      </c>
      <c r="E37" s="75">
        <v>10</v>
      </c>
      <c r="F37" s="28"/>
      <c r="G37" s="58"/>
      <c r="H37" s="19">
        <f t="shared" si="2"/>
        <v>0</v>
      </c>
      <c r="I37" s="59">
        <f t="shared" si="0"/>
        <v>0</v>
      </c>
      <c r="J37" s="59">
        <f t="shared" si="1"/>
        <v>0</v>
      </c>
      <c r="L37" s="22"/>
      <c r="M37" s="22"/>
    </row>
    <row r="38" spans="1:13">
      <c r="A38" s="69">
        <v>34</v>
      </c>
      <c r="B38" s="64" t="s">
        <v>47</v>
      </c>
      <c r="C38" s="13" t="s">
        <v>7</v>
      </c>
      <c r="D38" s="13">
        <v>30</v>
      </c>
      <c r="E38" s="75">
        <v>40</v>
      </c>
      <c r="F38" s="28"/>
      <c r="G38" s="58"/>
      <c r="H38" s="19">
        <f t="shared" si="2"/>
        <v>0</v>
      </c>
      <c r="I38" s="59">
        <f t="shared" si="0"/>
        <v>0</v>
      </c>
      <c r="J38" s="59">
        <f t="shared" si="1"/>
        <v>0</v>
      </c>
      <c r="L38" s="22"/>
      <c r="M38" s="22"/>
    </row>
    <row r="39" spans="1:13" ht="40.5" customHeight="1">
      <c r="A39" s="69">
        <v>35</v>
      </c>
      <c r="B39" s="64" t="s">
        <v>89</v>
      </c>
      <c r="C39" s="13" t="s">
        <v>7</v>
      </c>
      <c r="D39" s="13">
        <v>10</v>
      </c>
      <c r="E39" s="75">
        <v>20</v>
      </c>
      <c r="F39" s="28"/>
      <c r="G39" s="58"/>
      <c r="H39" s="19">
        <f t="shared" si="2"/>
        <v>0</v>
      </c>
      <c r="I39" s="59">
        <f t="shared" si="0"/>
        <v>0</v>
      </c>
      <c r="J39" s="59">
        <f t="shared" si="1"/>
        <v>0</v>
      </c>
      <c r="L39" s="22"/>
      <c r="M39" s="22"/>
    </row>
    <row r="40" spans="1:13">
      <c r="A40" s="69">
        <v>36</v>
      </c>
      <c r="B40" s="64" t="s">
        <v>48</v>
      </c>
      <c r="C40" s="13" t="s">
        <v>7</v>
      </c>
      <c r="D40" s="13">
        <v>1</v>
      </c>
      <c r="E40" s="75">
        <v>10</v>
      </c>
      <c r="F40" s="28"/>
      <c r="G40" s="58"/>
      <c r="H40" s="19">
        <f t="shared" si="2"/>
        <v>0</v>
      </c>
      <c r="I40" s="59">
        <f t="shared" si="0"/>
        <v>0</v>
      </c>
      <c r="J40" s="59">
        <f t="shared" si="1"/>
        <v>0</v>
      </c>
      <c r="L40" s="22"/>
      <c r="M40" s="22"/>
    </row>
    <row r="41" spans="1:13">
      <c r="A41" s="69">
        <v>37</v>
      </c>
      <c r="B41" s="64" t="s">
        <v>49</v>
      </c>
      <c r="C41" s="13" t="s">
        <v>7</v>
      </c>
      <c r="D41" s="13">
        <v>10</v>
      </c>
      <c r="E41" s="75">
        <v>20</v>
      </c>
      <c r="F41" s="28"/>
      <c r="G41" s="58"/>
      <c r="H41" s="19">
        <f t="shared" si="2"/>
        <v>0</v>
      </c>
      <c r="I41" s="59">
        <f t="shared" si="0"/>
        <v>0</v>
      </c>
      <c r="J41" s="59">
        <f t="shared" si="1"/>
        <v>0</v>
      </c>
      <c r="L41" s="22"/>
      <c r="M41" s="22"/>
    </row>
    <row r="42" spans="1:13">
      <c r="A42" s="69">
        <v>38</v>
      </c>
      <c r="B42" s="64" t="s">
        <v>50</v>
      </c>
      <c r="C42" s="13" t="s">
        <v>7</v>
      </c>
      <c r="D42" s="13">
        <v>5000</v>
      </c>
      <c r="E42" s="75">
        <v>5500</v>
      </c>
      <c r="F42" s="28"/>
      <c r="G42" s="58"/>
      <c r="H42" s="19">
        <f t="shared" si="2"/>
        <v>0</v>
      </c>
      <c r="I42" s="59">
        <f t="shared" si="0"/>
        <v>0</v>
      </c>
      <c r="J42" s="59">
        <f t="shared" si="1"/>
        <v>0</v>
      </c>
      <c r="L42" s="22"/>
      <c r="M42" s="22"/>
    </row>
    <row r="43" spans="1:13">
      <c r="A43" s="69">
        <v>39</v>
      </c>
      <c r="B43" s="64" t="s">
        <v>51</v>
      </c>
      <c r="C43" s="13" t="s">
        <v>8</v>
      </c>
      <c r="D43" s="13">
        <v>160</v>
      </c>
      <c r="E43" s="75">
        <v>190</v>
      </c>
      <c r="F43" s="28"/>
      <c r="G43" s="58"/>
      <c r="H43" s="19">
        <f t="shared" si="2"/>
        <v>0</v>
      </c>
      <c r="I43" s="59">
        <f t="shared" si="0"/>
        <v>0</v>
      </c>
      <c r="J43" s="59">
        <f t="shared" si="1"/>
        <v>0</v>
      </c>
      <c r="L43" s="22"/>
      <c r="M43" s="22"/>
    </row>
    <row r="44" spans="1:13" ht="25.5">
      <c r="A44" s="69">
        <v>40</v>
      </c>
      <c r="B44" s="64" t="s">
        <v>52</v>
      </c>
      <c r="C44" s="13" t="s">
        <v>7</v>
      </c>
      <c r="D44" s="13">
        <v>460</v>
      </c>
      <c r="E44" s="75">
        <v>500</v>
      </c>
      <c r="F44" s="28"/>
      <c r="G44" s="58"/>
      <c r="H44" s="19">
        <f t="shared" si="2"/>
        <v>0</v>
      </c>
      <c r="I44" s="59">
        <f t="shared" si="0"/>
        <v>0</v>
      </c>
      <c r="J44" s="59">
        <f t="shared" si="1"/>
        <v>0</v>
      </c>
      <c r="L44" s="22"/>
      <c r="M44" s="22"/>
    </row>
    <row r="45" spans="1:13" ht="51">
      <c r="A45" s="69">
        <v>41</v>
      </c>
      <c r="B45" s="65" t="s">
        <v>53</v>
      </c>
      <c r="C45" s="13" t="s">
        <v>7</v>
      </c>
      <c r="D45" s="13">
        <v>1</v>
      </c>
      <c r="E45" s="75">
        <v>10</v>
      </c>
      <c r="F45" s="28"/>
      <c r="G45" s="58"/>
      <c r="H45" s="19">
        <f t="shared" si="2"/>
        <v>0</v>
      </c>
      <c r="I45" s="59">
        <f t="shared" si="0"/>
        <v>0</v>
      </c>
      <c r="J45" s="59">
        <f t="shared" si="1"/>
        <v>0</v>
      </c>
      <c r="L45" s="22"/>
      <c r="M45" s="22"/>
    </row>
    <row r="46" spans="1:13" ht="89.25">
      <c r="A46" s="69">
        <v>42</v>
      </c>
      <c r="B46" s="84" t="s">
        <v>54</v>
      </c>
      <c r="C46" s="13" t="s">
        <v>7</v>
      </c>
      <c r="D46" s="13">
        <v>20</v>
      </c>
      <c r="E46" s="75">
        <v>30</v>
      </c>
      <c r="F46" s="28"/>
      <c r="G46" s="58"/>
      <c r="H46" s="19">
        <f t="shared" si="2"/>
        <v>0</v>
      </c>
      <c r="I46" s="59">
        <f t="shared" si="0"/>
        <v>0</v>
      </c>
      <c r="J46" s="59">
        <f t="shared" si="1"/>
        <v>0</v>
      </c>
      <c r="L46" s="22"/>
      <c r="M46" s="22"/>
    </row>
    <row r="47" spans="1:13">
      <c r="A47" s="69">
        <v>43</v>
      </c>
      <c r="B47" s="64" t="s">
        <v>55</v>
      </c>
      <c r="C47" s="13" t="s">
        <v>28</v>
      </c>
      <c r="D47" s="13">
        <v>15</v>
      </c>
      <c r="E47" s="75">
        <v>25</v>
      </c>
      <c r="F47" s="28"/>
      <c r="G47" s="58"/>
      <c r="H47" s="19">
        <f t="shared" si="2"/>
        <v>0</v>
      </c>
      <c r="I47" s="59">
        <f t="shared" si="0"/>
        <v>0</v>
      </c>
      <c r="J47" s="59">
        <f t="shared" si="1"/>
        <v>0</v>
      </c>
      <c r="L47" s="22"/>
      <c r="M47" s="22"/>
    </row>
    <row r="48" spans="1:13">
      <c r="A48" s="69">
        <v>44</v>
      </c>
      <c r="B48" s="64" t="s">
        <v>56</v>
      </c>
      <c r="C48" s="37" t="s">
        <v>7</v>
      </c>
      <c r="D48" s="37">
        <v>10</v>
      </c>
      <c r="E48" s="79">
        <v>20</v>
      </c>
      <c r="F48" s="28"/>
      <c r="G48" s="58"/>
      <c r="H48" s="19">
        <f t="shared" si="2"/>
        <v>0</v>
      </c>
      <c r="I48" s="59">
        <f t="shared" si="0"/>
        <v>0</v>
      </c>
      <c r="J48" s="59">
        <f t="shared" si="1"/>
        <v>0</v>
      </c>
      <c r="L48" s="22"/>
      <c r="M48" s="22"/>
    </row>
    <row r="49" spans="1:13">
      <c r="A49" s="69">
        <v>45</v>
      </c>
      <c r="B49" s="64" t="s">
        <v>57</v>
      </c>
      <c r="C49" s="37" t="s">
        <v>7</v>
      </c>
      <c r="D49" s="13">
        <v>5</v>
      </c>
      <c r="E49" s="75">
        <v>10</v>
      </c>
      <c r="F49" s="28"/>
      <c r="G49" s="58"/>
      <c r="H49" s="19">
        <f t="shared" si="2"/>
        <v>0</v>
      </c>
      <c r="I49" s="59">
        <f t="shared" si="0"/>
        <v>0</v>
      </c>
      <c r="J49" s="59">
        <f t="shared" si="1"/>
        <v>0</v>
      </c>
      <c r="L49" s="22"/>
      <c r="M49" s="22"/>
    </row>
    <row r="50" spans="1:13" ht="69" customHeight="1">
      <c r="A50" s="69">
        <v>46</v>
      </c>
      <c r="B50" s="28" t="s">
        <v>58</v>
      </c>
      <c r="C50" s="37" t="s">
        <v>7</v>
      </c>
      <c r="D50" s="13">
        <v>10</v>
      </c>
      <c r="E50" s="75">
        <v>20</v>
      </c>
      <c r="F50" s="28"/>
      <c r="G50" s="58"/>
      <c r="H50" s="19">
        <f t="shared" si="2"/>
        <v>0</v>
      </c>
      <c r="I50" s="59">
        <f t="shared" si="0"/>
        <v>0</v>
      </c>
      <c r="J50" s="59">
        <f t="shared" si="1"/>
        <v>0</v>
      </c>
      <c r="L50" s="22"/>
      <c r="M50" s="22"/>
    </row>
    <row r="51" spans="1:13" ht="13.5" thickBot="1">
      <c r="A51" s="69">
        <v>47</v>
      </c>
      <c r="B51" s="64" t="s">
        <v>59</v>
      </c>
      <c r="C51" s="13" t="s">
        <v>28</v>
      </c>
      <c r="D51" s="13">
        <v>25</v>
      </c>
      <c r="E51" s="75">
        <v>40</v>
      </c>
      <c r="F51" s="28"/>
      <c r="G51" s="63"/>
      <c r="H51" s="19">
        <f t="shared" si="2"/>
        <v>0</v>
      </c>
      <c r="I51" s="59">
        <f t="shared" si="0"/>
        <v>0</v>
      </c>
      <c r="J51" s="59">
        <f t="shared" si="1"/>
        <v>0</v>
      </c>
      <c r="L51" s="22"/>
      <c r="M51" s="22"/>
    </row>
    <row r="52" spans="1:13" ht="15.75" thickBot="1">
      <c r="A52" s="40"/>
      <c r="C52" s="33" t="s">
        <v>10</v>
      </c>
      <c r="D52" s="41"/>
      <c r="E52" s="41"/>
      <c r="F52" s="41"/>
      <c r="G52" s="91" t="s">
        <v>60</v>
      </c>
      <c r="H52" s="92"/>
      <c r="I52" s="85">
        <f>SUM(I5:I51)</f>
        <v>0</v>
      </c>
      <c r="J52" s="83">
        <f>SUM(J5:J51)</f>
        <v>0</v>
      </c>
    </row>
    <row r="53" spans="1:13" ht="13.5" thickBot="1">
      <c r="B53" s="10"/>
      <c r="D53" s="11"/>
      <c r="E53" s="5"/>
      <c r="F53" s="14"/>
      <c r="G53" s="10"/>
      <c r="H53" s="32" t="s">
        <v>9</v>
      </c>
      <c r="I53" s="86">
        <f>J52-I52</f>
        <v>0</v>
      </c>
      <c r="J53" s="25"/>
    </row>
    <row r="55" spans="1:13">
      <c r="B55" s="20" t="s">
        <v>90</v>
      </c>
      <c r="C55" s="4"/>
      <c r="D55" s="4"/>
      <c r="E55" s="4"/>
      <c r="F55" s="4"/>
      <c r="G55" s="4"/>
      <c r="H55" s="4"/>
      <c r="I55" s="4"/>
      <c r="J55" s="4"/>
    </row>
    <row r="56" spans="1:13">
      <c r="B56" s="20" t="s">
        <v>13</v>
      </c>
      <c r="C56" s="4"/>
      <c r="D56" s="4"/>
      <c r="E56" s="4"/>
      <c r="F56" s="4"/>
      <c r="G56" s="4"/>
      <c r="H56" s="4"/>
      <c r="I56" s="4"/>
      <c r="J56"/>
    </row>
    <row r="57" spans="1:13">
      <c r="B57" s="4"/>
      <c r="C57" s="4"/>
      <c r="D57" s="4"/>
      <c r="E57" s="4"/>
      <c r="F57" s="4"/>
      <c r="G57" s="4"/>
      <c r="H57" s="4"/>
      <c r="I57" s="4"/>
      <c r="J57"/>
    </row>
    <row r="58" spans="1:13">
      <c r="B58" s="7"/>
      <c r="C58" s="4"/>
      <c r="D58" s="4"/>
      <c r="E58" s="4"/>
      <c r="F58" s="4"/>
      <c r="G58" s="4"/>
      <c r="H58" s="4"/>
      <c r="I58" s="4"/>
      <c r="J58"/>
    </row>
    <row r="59" spans="1:13">
      <c r="B59" s="31"/>
      <c r="C59" s="4"/>
      <c r="D59" s="4"/>
      <c r="E59" s="4"/>
      <c r="F59" s="4"/>
      <c r="G59" s="4"/>
      <c r="H59" s="4"/>
      <c r="I59" s="4"/>
      <c r="J59"/>
    </row>
    <row r="60" spans="1:13">
      <c r="B60" s="4"/>
      <c r="C60" s="4"/>
      <c r="D60" s="4"/>
      <c r="E60" s="4"/>
      <c r="F60" s="4"/>
      <c r="G60" s="4"/>
      <c r="H60" s="4"/>
      <c r="I60" s="4"/>
      <c r="J60"/>
    </row>
    <row r="61" spans="1:13">
      <c r="B61" s="4"/>
      <c r="C61" s="4"/>
      <c r="D61" s="4"/>
      <c r="E61" s="4"/>
      <c r="F61" s="4"/>
      <c r="G61" s="4"/>
      <c r="H61" s="4"/>
      <c r="I61" s="4"/>
      <c r="J61"/>
    </row>
    <row r="62" spans="1:13">
      <c r="B62"/>
      <c r="C62"/>
      <c r="D62"/>
      <c r="E62"/>
      <c r="F62"/>
      <c r="G62"/>
      <c r="H62" s="4" t="s">
        <v>14</v>
      </c>
      <c r="I62" s="4"/>
      <c r="J62" s="4"/>
    </row>
    <row r="63" spans="1:13">
      <c r="B63"/>
      <c r="C63"/>
      <c r="D63"/>
      <c r="E63"/>
      <c r="F63"/>
      <c r="G63"/>
      <c r="H63" s="4" t="s">
        <v>15</v>
      </c>
      <c r="I63" s="4"/>
      <c r="J63" s="4"/>
    </row>
    <row r="64" spans="1:13">
      <c r="B64"/>
      <c r="C64"/>
      <c r="D64"/>
      <c r="E64"/>
      <c r="F64"/>
      <c r="G64"/>
      <c r="H64"/>
      <c r="I64"/>
      <c r="J64"/>
    </row>
  </sheetData>
  <mergeCells count="1">
    <mergeCell ref="G52:H52"/>
  </mergeCells>
  <phoneticPr fontId="0" type="noConversion"/>
  <conditionalFormatting sqref="I5:J51">
    <cfRule type="cellIs" dxfId="11" priority="4" operator="lessThanOrEqual">
      <formula>0</formula>
    </cfRule>
  </conditionalFormatting>
  <conditionalFormatting sqref="H6:H51">
    <cfRule type="cellIs" dxfId="10" priority="3" operator="equal">
      <formula>0</formula>
    </cfRule>
  </conditionalFormatting>
  <conditionalFormatting sqref="I52:J52">
    <cfRule type="cellIs" dxfId="9" priority="2" operator="equal">
      <formula>0</formula>
    </cfRule>
  </conditionalFormatting>
  <conditionalFormatting sqref="I53">
    <cfRule type="cellIs" dxfId="8" priority="1" operator="equal">
      <formula>0</formula>
    </cfRule>
  </conditionalFormatting>
  <pageMargins left="0.35433070866141736" right="0.35433070866141736" top="0.78740157480314965" bottom="0.78740157480314965" header="0.51181102362204722" footer="0.51181102362204722"/>
  <pageSetup paperSize="9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F5" sqref="F5"/>
    </sheetView>
  </sheetViews>
  <sheetFormatPr defaultRowHeight="12.75"/>
  <cols>
    <col min="1" max="1" width="5" customWidth="1"/>
    <col min="2" max="2" width="46.85546875" customWidth="1"/>
    <col min="3" max="4" width="6.28515625" customWidth="1"/>
    <col min="5" max="5" width="6.85546875" customWidth="1"/>
    <col min="6" max="6" width="21.7109375" customWidth="1"/>
    <col min="7" max="7" width="8.140625" customWidth="1"/>
    <col min="8" max="8" width="7.7109375" customWidth="1"/>
    <col min="9" max="9" width="11.5703125" customWidth="1"/>
    <col min="10" max="10" width="11.7109375" customWidth="1"/>
  </cols>
  <sheetData>
    <row r="1" spans="1:10" ht="17.25" customHeight="1">
      <c r="A1" s="36" t="s">
        <v>70</v>
      </c>
      <c r="B1" s="3"/>
      <c r="C1" s="35" t="s">
        <v>12</v>
      </c>
      <c r="D1" s="4"/>
      <c r="J1" s="25" t="s">
        <v>91</v>
      </c>
    </row>
    <row r="2" spans="1:10" ht="18" customHeight="1">
      <c r="B2" s="4" t="s">
        <v>69</v>
      </c>
      <c r="D2" s="4"/>
      <c r="H2" s="16" t="s">
        <v>5</v>
      </c>
      <c r="J2" s="25"/>
    </row>
    <row r="3" spans="1:10" ht="48">
      <c r="A3" s="71" t="s">
        <v>0</v>
      </c>
      <c r="B3" s="8" t="s">
        <v>92</v>
      </c>
      <c r="C3" s="9" t="s">
        <v>11</v>
      </c>
      <c r="D3" s="9" t="s">
        <v>93</v>
      </c>
      <c r="E3" s="72" t="s">
        <v>94</v>
      </c>
      <c r="F3" s="73" t="s">
        <v>3</v>
      </c>
      <c r="G3" s="9" t="s">
        <v>1</v>
      </c>
      <c r="H3" s="74" t="s">
        <v>4</v>
      </c>
      <c r="I3" s="9" t="s">
        <v>95</v>
      </c>
      <c r="J3" s="9" t="s">
        <v>96</v>
      </c>
    </row>
    <row r="4" spans="1:10">
      <c r="A4" s="6">
        <v>1</v>
      </c>
      <c r="B4" s="27">
        <v>2</v>
      </c>
      <c r="C4" s="6">
        <v>3</v>
      </c>
      <c r="D4" s="27">
        <v>4</v>
      </c>
      <c r="E4" s="6">
        <v>5</v>
      </c>
      <c r="F4" s="27">
        <v>6</v>
      </c>
      <c r="G4" s="6">
        <v>7</v>
      </c>
      <c r="H4" s="27">
        <v>8</v>
      </c>
      <c r="I4" s="6">
        <v>9</v>
      </c>
      <c r="J4" s="27">
        <v>10</v>
      </c>
    </row>
    <row r="5" spans="1:10" ht="134.25" customHeight="1">
      <c r="A5" s="38">
        <v>1</v>
      </c>
      <c r="B5" s="39" t="s">
        <v>64</v>
      </c>
      <c r="C5" s="81" t="s">
        <v>65</v>
      </c>
      <c r="D5" s="80">
        <v>2200</v>
      </c>
      <c r="E5" s="82">
        <v>2500</v>
      </c>
      <c r="F5" s="80"/>
      <c r="G5" s="90"/>
      <c r="H5" s="80">
        <v>23</v>
      </c>
      <c r="I5" s="18">
        <f>E5*G5</f>
        <v>0</v>
      </c>
      <c r="J5" s="18">
        <f>I5+(H5*I5/100)</f>
        <v>0</v>
      </c>
    </row>
    <row r="6" spans="1:10" ht="127.5">
      <c r="A6" s="38">
        <v>2</v>
      </c>
      <c r="B6" s="39" t="s">
        <v>66</v>
      </c>
      <c r="C6" s="81" t="s">
        <v>65</v>
      </c>
      <c r="D6" s="80">
        <v>600</v>
      </c>
      <c r="E6" s="82">
        <v>700</v>
      </c>
      <c r="F6" s="80"/>
      <c r="G6" s="90"/>
      <c r="H6" s="19">
        <f>IF(G6="",0,$H$5)</f>
        <v>0</v>
      </c>
      <c r="I6" s="18">
        <f t="shared" ref="I6:I8" si="0">E6*G6</f>
        <v>0</v>
      </c>
      <c r="J6" s="18">
        <f t="shared" ref="J6:J8" si="1">I6+(H6*I6/100)</f>
        <v>0</v>
      </c>
    </row>
    <row r="7" spans="1:10" ht="102">
      <c r="A7" s="38">
        <v>3</v>
      </c>
      <c r="B7" s="39" t="s">
        <v>67</v>
      </c>
      <c r="C7" s="81" t="s">
        <v>65</v>
      </c>
      <c r="D7" s="80">
        <v>700</v>
      </c>
      <c r="E7" s="82">
        <v>800</v>
      </c>
      <c r="F7" s="80"/>
      <c r="G7" s="90"/>
      <c r="H7" s="19">
        <f t="shared" ref="H7:H8" si="2">IF(G7="",0,$H$5)</f>
        <v>0</v>
      </c>
      <c r="I7" s="18">
        <f t="shared" si="0"/>
        <v>0</v>
      </c>
      <c r="J7" s="18">
        <f t="shared" si="1"/>
        <v>0</v>
      </c>
    </row>
    <row r="8" spans="1:10" ht="82.5" customHeight="1" thickBot="1">
      <c r="A8" s="38">
        <v>4</v>
      </c>
      <c r="B8" s="39" t="s">
        <v>68</v>
      </c>
      <c r="C8" s="81" t="s">
        <v>65</v>
      </c>
      <c r="D8" s="13">
        <v>4000</v>
      </c>
      <c r="E8" s="75">
        <v>5400</v>
      </c>
      <c r="F8" s="29"/>
      <c r="G8" s="18"/>
      <c r="H8" s="19">
        <f t="shared" si="2"/>
        <v>0</v>
      </c>
      <c r="I8" s="18">
        <f t="shared" si="0"/>
        <v>0</v>
      </c>
      <c r="J8" s="18">
        <f t="shared" si="1"/>
        <v>0</v>
      </c>
    </row>
    <row r="9" spans="1:10" ht="18" customHeight="1" thickBot="1">
      <c r="D9" s="33" t="s">
        <v>10</v>
      </c>
      <c r="G9" s="5"/>
      <c r="H9" s="23" t="s">
        <v>2</v>
      </c>
      <c r="I9" s="83">
        <f>SUM(I5:I8)</f>
        <v>0</v>
      </c>
      <c r="J9" s="83">
        <f>SUM(J5:J8)</f>
        <v>0</v>
      </c>
    </row>
    <row r="10" spans="1:10" ht="17.25" customHeight="1" thickBot="1">
      <c r="H10" s="32" t="s">
        <v>9</v>
      </c>
      <c r="I10" s="86">
        <f>J9-I9</f>
        <v>0</v>
      </c>
    </row>
    <row r="11" spans="1:10" ht="16.5" customHeight="1">
      <c r="A11" s="4"/>
      <c r="B11" s="20" t="s">
        <v>90</v>
      </c>
      <c r="C11" s="4"/>
      <c r="D11" s="4"/>
      <c r="E11" s="4"/>
      <c r="F11" s="4"/>
      <c r="G11" s="4"/>
      <c r="H11" s="4"/>
      <c r="I11" s="4"/>
      <c r="J11" s="4"/>
    </row>
    <row r="12" spans="1:10" ht="18" customHeight="1">
      <c r="A12" s="4"/>
      <c r="B12" s="20" t="s">
        <v>13</v>
      </c>
      <c r="C12" s="4"/>
      <c r="D12" s="4"/>
      <c r="E12" s="4"/>
      <c r="F12" s="4"/>
      <c r="G12" s="4"/>
      <c r="H12" s="4"/>
      <c r="I12" s="4"/>
    </row>
    <row r="13" spans="1:10" ht="6.75" customHeight="1">
      <c r="A13" s="4"/>
      <c r="B13" s="4"/>
      <c r="C13" s="4"/>
      <c r="D13" s="4"/>
      <c r="E13" s="4"/>
      <c r="F13" s="4"/>
      <c r="G13" s="4"/>
      <c r="H13" s="4"/>
      <c r="I13" s="4"/>
    </row>
    <row r="14" spans="1:10">
      <c r="A14" s="4"/>
      <c r="B14" s="7"/>
      <c r="C14" s="4"/>
      <c r="D14" s="4"/>
      <c r="E14" s="4"/>
      <c r="F14" s="4"/>
      <c r="G14" s="4"/>
      <c r="H14" s="4"/>
      <c r="I14" s="4"/>
    </row>
    <row r="15" spans="1:10">
      <c r="A15" s="17"/>
      <c r="B15" s="31"/>
      <c r="C15" s="4"/>
      <c r="D15" s="4"/>
      <c r="E15" s="4"/>
      <c r="F15" s="4"/>
      <c r="G15" s="4"/>
      <c r="H15" s="4"/>
      <c r="I15" s="4"/>
    </row>
    <row r="16" spans="1:10">
      <c r="A16" s="4"/>
      <c r="B16" s="4"/>
      <c r="C16" s="4"/>
      <c r="D16" s="4"/>
      <c r="E16" s="4"/>
      <c r="F16" s="4"/>
      <c r="G16" s="4"/>
      <c r="H16" s="4"/>
      <c r="I16" s="4"/>
    </row>
    <row r="17" spans="1:10">
      <c r="A17" s="4"/>
      <c r="B17" s="4"/>
      <c r="C17" s="4"/>
      <c r="D17" s="4"/>
      <c r="E17" s="4"/>
      <c r="F17" s="4"/>
      <c r="G17" s="4"/>
      <c r="H17" s="4"/>
      <c r="I17" s="4"/>
    </row>
    <row r="18" spans="1:10">
      <c r="H18" s="4" t="s">
        <v>14</v>
      </c>
      <c r="I18" s="4"/>
      <c r="J18" s="4"/>
    </row>
    <row r="19" spans="1:10">
      <c r="H19" s="4" t="s">
        <v>15</v>
      </c>
      <c r="I19" s="4"/>
      <c r="J19" s="4"/>
    </row>
  </sheetData>
  <conditionalFormatting sqref="I9:J10">
    <cfRule type="cellIs" dxfId="7" priority="4" operator="lessThanOrEqual">
      <formula>0</formula>
    </cfRule>
  </conditionalFormatting>
  <conditionalFormatting sqref="J5:J8">
    <cfRule type="cellIs" dxfId="6" priority="3" operator="lessThanOrEqual">
      <formula>0</formula>
    </cfRule>
  </conditionalFormatting>
  <conditionalFormatting sqref="I5:I8">
    <cfRule type="cellIs" dxfId="5" priority="2" operator="lessThanOrEqual">
      <formula>0</formula>
    </cfRule>
  </conditionalFormatting>
  <conditionalFormatting sqref="H6:H8">
    <cfRule type="cellIs" dxfId="4" priority="1" operator="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F5" sqref="F5"/>
    </sheetView>
  </sheetViews>
  <sheetFormatPr defaultRowHeight="12.75"/>
  <cols>
    <col min="1" max="1" width="5.42578125" customWidth="1"/>
    <col min="2" max="2" width="43.7109375" customWidth="1"/>
    <col min="3" max="3" width="6.140625" customWidth="1"/>
    <col min="4" max="4" width="7.28515625" customWidth="1"/>
    <col min="5" max="5" width="7.7109375" customWidth="1"/>
    <col min="6" max="6" width="19.85546875" customWidth="1"/>
    <col min="7" max="7" width="9.5703125" customWidth="1"/>
    <col min="8" max="8" width="9.28515625" customWidth="1"/>
    <col min="9" max="9" width="11.42578125" customWidth="1"/>
    <col min="10" max="10" width="12" customWidth="1"/>
    <col min="11" max="11" width="5.140625" customWidth="1"/>
    <col min="12" max="12" width="6" customWidth="1"/>
    <col min="13" max="13" width="6.28515625" customWidth="1"/>
  </cols>
  <sheetData>
    <row r="1" spans="1:11" ht="17.25" customHeight="1">
      <c r="A1" s="36" t="s">
        <v>85</v>
      </c>
      <c r="B1" s="1"/>
      <c r="C1" s="35" t="s">
        <v>12</v>
      </c>
      <c r="D1" s="1"/>
      <c r="E1" s="2"/>
      <c r="J1" s="25" t="s">
        <v>91</v>
      </c>
    </row>
    <row r="2" spans="1:11" ht="18" customHeight="1">
      <c r="B2" s="4" t="s">
        <v>86</v>
      </c>
      <c r="D2" s="2"/>
      <c r="E2" s="2"/>
      <c r="H2" s="16" t="s">
        <v>6</v>
      </c>
      <c r="J2" s="25"/>
      <c r="K2" s="24"/>
    </row>
    <row r="3" spans="1:11" ht="42.75" customHeight="1">
      <c r="A3" s="71" t="s">
        <v>0</v>
      </c>
      <c r="B3" s="8" t="s">
        <v>92</v>
      </c>
      <c r="C3" s="9" t="s">
        <v>11</v>
      </c>
      <c r="D3" s="9" t="s">
        <v>93</v>
      </c>
      <c r="E3" s="72" t="s">
        <v>94</v>
      </c>
      <c r="F3" s="73" t="s">
        <v>3</v>
      </c>
      <c r="G3" s="9" t="s">
        <v>1</v>
      </c>
      <c r="H3" s="74" t="s">
        <v>4</v>
      </c>
      <c r="I3" s="9" t="s">
        <v>95</v>
      </c>
      <c r="J3" s="9" t="s">
        <v>96</v>
      </c>
    </row>
    <row r="4" spans="1:11">
      <c r="A4" s="6">
        <v>1</v>
      </c>
      <c r="B4" s="6">
        <v>2</v>
      </c>
      <c r="C4" s="6">
        <v>3</v>
      </c>
      <c r="D4" s="6">
        <v>4</v>
      </c>
      <c r="E4" s="6">
        <v>5</v>
      </c>
      <c r="F4" s="27">
        <v>6</v>
      </c>
      <c r="G4" s="6">
        <v>7</v>
      </c>
      <c r="H4" s="27">
        <v>8</v>
      </c>
      <c r="I4" s="6">
        <v>9</v>
      </c>
      <c r="J4" s="27">
        <v>10</v>
      </c>
    </row>
    <row r="5" spans="1:11" ht="37.5" customHeight="1">
      <c r="A5" s="42">
        <v>1</v>
      </c>
      <c r="B5" s="43" t="s">
        <v>71</v>
      </c>
      <c r="C5" s="44" t="s">
        <v>72</v>
      </c>
      <c r="D5" s="47">
        <v>90</v>
      </c>
      <c r="E5" s="55">
        <v>120</v>
      </c>
      <c r="F5" s="28"/>
      <c r="G5" s="88"/>
      <c r="H5" s="21">
        <v>23</v>
      </c>
      <c r="I5" s="89">
        <f>E5*G5</f>
        <v>0</v>
      </c>
      <c r="J5" s="89">
        <f>I5*(1+H5/100)</f>
        <v>0</v>
      </c>
    </row>
    <row r="6" spans="1:11" ht="38.25" customHeight="1">
      <c r="A6" s="45">
        <v>2</v>
      </c>
      <c r="B6" s="46" t="s">
        <v>73</v>
      </c>
      <c r="C6" s="47" t="s">
        <v>72</v>
      </c>
      <c r="D6" s="47">
        <v>30</v>
      </c>
      <c r="E6" s="55">
        <v>50</v>
      </c>
      <c r="F6" s="28"/>
      <c r="G6" s="88"/>
      <c r="H6" s="19">
        <f>IF(G6="",0,$H$5)</f>
        <v>0</v>
      </c>
      <c r="I6" s="89">
        <f t="shared" ref="I6:I18" si="0">E6*G6</f>
        <v>0</v>
      </c>
      <c r="J6" s="89">
        <f t="shared" ref="J6:J18" si="1">I6*(1+H6/100)</f>
        <v>0</v>
      </c>
    </row>
    <row r="7" spans="1:11" ht="38.25" customHeight="1">
      <c r="A7" s="45">
        <v>3</v>
      </c>
      <c r="B7" s="48" t="s">
        <v>74</v>
      </c>
      <c r="C7" s="47" t="s">
        <v>72</v>
      </c>
      <c r="D7" s="47">
        <v>100</v>
      </c>
      <c r="E7" s="55">
        <v>150</v>
      </c>
      <c r="F7" s="28"/>
      <c r="G7" s="88"/>
      <c r="H7" s="19">
        <f t="shared" ref="H7:H18" si="2">IF(G7="",0,$H$5)</f>
        <v>0</v>
      </c>
      <c r="I7" s="89">
        <f t="shared" si="0"/>
        <v>0</v>
      </c>
      <c r="J7" s="89">
        <f t="shared" si="1"/>
        <v>0</v>
      </c>
    </row>
    <row r="8" spans="1:11" ht="39.75" customHeight="1">
      <c r="A8" s="49">
        <v>4</v>
      </c>
      <c r="B8" s="48" t="s">
        <v>75</v>
      </c>
      <c r="C8" s="47" t="s">
        <v>72</v>
      </c>
      <c r="D8" s="47">
        <v>150</v>
      </c>
      <c r="E8" s="55">
        <v>170</v>
      </c>
      <c r="F8" s="28"/>
      <c r="G8" s="88"/>
      <c r="H8" s="19">
        <f t="shared" si="2"/>
        <v>0</v>
      </c>
      <c r="I8" s="89">
        <f t="shared" si="0"/>
        <v>0</v>
      </c>
      <c r="J8" s="89">
        <f t="shared" si="1"/>
        <v>0</v>
      </c>
    </row>
    <row r="9" spans="1:11" ht="27.75" customHeight="1">
      <c r="A9" s="45">
        <v>5</v>
      </c>
      <c r="B9" s="48" t="s">
        <v>76</v>
      </c>
      <c r="C9" s="47" t="s">
        <v>72</v>
      </c>
      <c r="D9" s="47">
        <v>100</v>
      </c>
      <c r="E9" s="55">
        <v>150</v>
      </c>
      <c r="F9" s="28"/>
      <c r="G9" s="88"/>
      <c r="H9" s="19">
        <f t="shared" si="2"/>
        <v>0</v>
      </c>
      <c r="I9" s="89">
        <f t="shared" si="0"/>
        <v>0</v>
      </c>
      <c r="J9" s="89">
        <f t="shared" si="1"/>
        <v>0</v>
      </c>
    </row>
    <row r="10" spans="1:11" ht="37.5" customHeight="1">
      <c r="A10" s="45">
        <v>6</v>
      </c>
      <c r="B10" s="50" t="s">
        <v>77</v>
      </c>
      <c r="C10" s="47" t="s">
        <v>72</v>
      </c>
      <c r="D10" s="47">
        <v>10</v>
      </c>
      <c r="E10" s="55">
        <v>20</v>
      </c>
      <c r="F10" s="28"/>
      <c r="G10" s="88"/>
      <c r="H10" s="19">
        <f t="shared" si="2"/>
        <v>0</v>
      </c>
      <c r="I10" s="89">
        <f t="shared" si="0"/>
        <v>0</v>
      </c>
      <c r="J10" s="89">
        <f t="shared" si="1"/>
        <v>0</v>
      </c>
    </row>
    <row r="11" spans="1:11" ht="37.5" customHeight="1">
      <c r="A11" s="45">
        <v>7</v>
      </c>
      <c r="B11" s="50" t="s">
        <v>78</v>
      </c>
      <c r="C11" s="47" t="s">
        <v>72</v>
      </c>
      <c r="D11" s="47">
        <v>5</v>
      </c>
      <c r="E11" s="55">
        <v>10</v>
      </c>
      <c r="F11" s="28"/>
      <c r="G11" s="88"/>
      <c r="H11" s="19">
        <f t="shared" si="2"/>
        <v>0</v>
      </c>
      <c r="I11" s="89">
        <f t="shared" si="0"/>
        <v>0</v>
      </c>
      <c r="J11" s="89">
        <f t="shared" si="1"/>
        <v>0</v>
      </c>
    </row>
    <row r="12" spans="1:11" ht="38.25" customHeight="1">
      <c r="A12" s="45">
        <v>8</v>
      </c>
      <c r="B12" s="50" t="s">
        <v>79</v>
      </c>
      <c r="C12" s="47" t="s">
        <v>72</v>
      </c>
      <c r="D12" s="47">
        <v>20</v>
      </c>
      <c r="E12" s="55">
        <v>40</v>
      </c>
      <c r="F12" s="28"/>
      <c r="G12" s="88"/>
      <c r="H12" s="19">
        <f t="shared" si="2"/>
        <v>0</v>
      </c>
      <c r="I12" s="89">
        <f t="shared" si="0"/>
        <v>0</v>
      </c>
      <c r="J12" s="89">
        <f t="shared" si="1"/>
        <v>0</v>
      </c>
    </row>
    <row r="13" spans="1:11" ht="38.25">
      <c r="A13" s="45">
        <v>9</v>
      </c>
      <c r="B13" s="50" t="s">
        <v>99</v>
      </c>
      <c r="C13" s="47" t="s">
        <v>72</v>
      </c>
      <c r="D13" s="47">
        <v>20</v>
      </c>
      <c r="E13" s="55">
        <v>30</v>
      </c>
      <c r="F13" s="28"/>
      <c r="G13" s="88"/>
      <c r="H13" s="19">
        <f t="shared" si="2"/>
        <v>0</v>
      </c>
      <c r="I13" s="89">
        <f t="shared" si="0"/>
        <v>0</v>
      </c>
      <c r="J13" s="89">
        <f t="shared" si="1"/>
        <v>0</v>
      </c>
    </row>
    <row r="14" spans="1:11" ht="38.25">
      <c r="A14" s="45">
        <v>10</v>
      </c>
      <c r="B14" s="51" t="s">
        <v>80</v>
      </c>
      <c r="C14" s="47" t="s">
        <v>72</v>
      </c>
      <c r="D14" s="47">
        <v>240</v>
      </c>
      <c r="E14" s="55">
        <v>260</v>
      </c>
      <c r="F14" s="28"/>
      <c r="G14" s="88"/>
      <c r="H14" s="19">
        <f t="shared" si="2"/>
        <v>0</v>
      </c>
      <c r="I14" s="89">
        <f t="shared" si="0"/>
        <v>0</v>
      </c>
      <c r="J14" s="89">
        <f t="shared" si="1"/>
        <v>0</v>
      </c>
    </row>
    <row r="15" spans="1:11" ht="38.25">
      <c r="A15" s="45">
        <v>11</v>
      </c>
      <c r="B15" s="52" t="s">
        <v>81</v>
      </c>
      <c r="C15" s="47" t="s">
        <v>72</v>
      </c>
      <c r="D15" s="47">
        <v>55</v>
      </c>
      <c r="E15" s="55">
        <v>60</v>
      </c>
      <c r="F15" s="28"/>
      <c r="G15" s="88"/>
      <c r="H15" s="19">
        <f t="shared" si="2"/>
        <v>0</v>
      </c>
      <c r="I15" s="89">
        <f t="shared" si="0"/>
        <v>0</v>
      </c>
      <c r="J15" s="89">
        <f t="shared" si="1"/>
        <v>0</v>
      </c>
      <c r="K15" s="4"/>
    </row>
    <row r="16" spans="1:11" ht="38.25">
      <c r="A16" s="45">
        <v>12</v>
      </c>
      <c r="B16" s="52" t="s">
        <v>82</v>
      </c>
      <c r="C16" s="47" t="s">
        <v>72</v>
      </c>
      <c r="D16" s="47">
        <v>15</v>
      </c>
      <c r="E16" s="55">
        <v>25</v>
      </c>
      <c r="F16" s="28"/>
      <c r="G16" s="88"/>
      <c r="H16" s="19">
        <f t="shared" si="2"/>
        <v>0</v>
      </c>
      <c r="I16" s="89">
        <f t="shared" si="0"/>
        <v>0</v>
      </c>
      <c r="J16" s="89">
        <f t="shared" si="1"/>
        <v>0</v>
      </c>
    </row>
    <row r="17" spans="1:10" ht="26.25" customHeight="1">
      <c r="A17" s="45">
        <v>13</v>
      </c>
      <c r="B17" s="51" t="s">
        <v>83</v>
      </c>
      <c r="C17" s="47" t="s">
        <v>72</v>
      </c>
      <c r="D17" s="47">
        <v>170</v>
      </c>
      <c r="E17" s="55">
        <v>200</v>
      </c>
      <c r="F17" s="28"/>
      <c r="G17" s="88"/>
      <c r="H17" s="19">
        <f t="shared" si="2"/>
        <v>0</v>
      </c>
      <c r="I17" s="89">
        <f t="shared" si="0"/>
        <v>0</v>
      </c>
      <c r="J17" s="89">
        <f t="shared" si="1"/>
        <v>0</v>
      </c>
    </row>
    <row r="18" spans="1:10" ht="27" customHeight="1" thickBot="1">
      <c r="A18" s="45">
        <v>14</v>
      </c>
      <c r="B18" s="53" t="s">
        <v>84</v>
      </c>
      <c r="C18" s="54" t="s">
        <v>72</v>
      </c>
      <c r="D18" s="54">
        <v>100</v>
      </c>
      <c r="E18" s="56">
        <v>130</v>
      </c>
      <c r="F18" s="57"/>
      <c r="G18" s="88"/>
      <c r="H18" s="19">
        <f t="shared" si="2"/>
        <v>0</v>
      </c>
      <c r="I18" s="89">
        <f t="shared" si="0"/>
        <v>0</v>
      </c>
      <c r="J18" s="89">
        <f t="shared" si="1"/>
        <v>0</v>
      </c>
    </row>
    <row r="19" spans="1:10" ht="15.75" thickBot="1">
      <c r="A19" s="40"/>
      <c r="B19" s="5"/>
      <c r="C19" s="33" t="s">
        <v>10</v>
      </c>
      <c r="D19" s="41"/>
      <c r="E19" s="41"/>
      <c r="F19" s="41"/>
      <c r="G19" s="91" t="s">
        <v>60</v>
      </c>
      <c r="H19" s="92"/>
      <c r="I19" s="85">
        <f>SUM(I5:I18)</f>
        <v>0</v>
      </c>
      <c r="J19" s="83">
        <f>SUM(J5:J18)</f>
        <v>0</v>
      </c>
    </row>
    <row r="20" spans="1:10" ht="13.5" thickBot="1">
      <c r="A20" s="10"/>
      <c r="B20" s="10"/>
      <c r="C20" s="10"/>
      <c r="D20" s="11"/>
      <c r="E20" s="5"/>
      <c r="F20" s="25"/>
      <c r="G20" s="10"/>
      <c r="H20" s="32" t="s">
        <v>9</v>
      </c>
      <c r="I20" s="87">
        <f>J19-I19</f>
        <v>0</v>
      </c>
      <c r="J20" s="5"/>
    </row>
    <row r="21" spans="1:10">
      <c r="A21" s="10"/>
      <c r="B21" s="5"/>
      <c r="C21" s="10"/>
      <c r="D21" s="10"/>
      <c r="E21" s="11"/>
      <c r="F21" s="5"/>
      <c r="G21" s="25"/>
      <c r="H21" s="10"/>
      <c r="I21" s="25"/>
      <c r="J21" s="25"/>
    </row>
    <row r="22" spans="1:10">
      <c r="A22" s="10"/>
      <c r="B22" s="20" t="s">
        <v>90</v>
      </c>
      <c r="C22" s="4"/>
      <c r="D22" s="4"/>
      <c r="E22" s="4"/>
      <c r="F22" s="4"/>
      <c r="G22" s="4"/>
      <c r="H22" s="4"/>
      <c r="I22" s="4"/>
      <c r="J22" s="4"/>
    </row>
    <row r="23" spans="1:10">
      <c r="A23" s="10"/>
      <c r="B23" s="20" t="s">
        <v>13</v>
      </c>
      <c r="C23" s="4"/>
      <c r="D23" s="4"/>
      <c r="E23" s="4"/>
      <c r="F23" s="4"/>
      <c r="G23" s="4"/>
      <c r="H23" s="4"/>
      <c r="I23" s="4"/>
    </row>
    <row r="24" spans="1:10">
      <c r="A24" s="10"/>
      <c r="B24" s="4"/>
      <c r="C24" s="4"/>
      <c r="D24" s="4"/>
      <c r="E24" s="4"/>
      <c r="F24" s="4"/>
      <c r="G24" s="4"/>
      <c r="H24" s="4"/>
      <c r="I24" s="4"/>
    </row>
    <row r="25" spans="1:10">
      <c r="A25" s="10"/>
      <c r="B25" s="7"/>
      <c r="C25" s="4"/>
      <c r="D25" s="4"/>
      <c r="E25" s="4"/>
      <c r="F25" s="4"/>
      <c r="G25" s="4"/>
      <c r="H25" s="4"/>
      <c r="I25" s="4"/>
    </row>
    <row r="26" spans="1:10">
      <c r="A26" s="10"/>
      <c r="B26" s="31"/>
      <c r="C26" s="4"/>
      <c r="D26" s="4"/>
      <c r="E26" s="4"/>
      <c r="F26" s="4"/>
      <c r="G26" s="4"/>
      <c r="H26" s="4"/>
      <c r="I26" s="4"/>
    </row>
    <row r="27" spans="1:10">
      <c r="A27" s="10"/>
      <c r="B27" s="4"/>
      <c r="C27" s="4"/>
      <c r="D27" s="4"/>
      <c r="E27" s="4"/>
      <c r="F27" s="4"/>
      <c r="G27" s="4"/>
      <c r="H27" s="4"/>
      <c r="I27" s="4"/>
    </row>
    <row r="28" spans="1:10">
      <c r="A28" s="10"/>
      <c r="B28" s="4"/>
      <c r="C28" s="4"/>
      <c r="D28" s="4"/>
      <c r="E28" s="4"/>
      <c r="F28" s="4"/>
      <c r="G28" s="4"/>
      <c r="H28" s="4"/>
      <c r="I28" s="4"/>
    </row>
    <row r="29" spans="1:10">
      <c r="A29" s="10"/>
      <c r="H29" s="4" t="s">
        <v>14</v>
      </c>
      <c r="I29" s="4"/>
      <c r="J29" s="4"/>
    </row>
    <row r="30" spans="1:10">
      <c r="A30" s="10"/>
      <c r="H30" s="4" t="s">
        <v>15</v>
      </c>
      <c r="I30" s="4"/>
      <c r="J30" s="4"/>
    </row>
    <row r="31" spans="1:10">
      <c r="A31" s="10"/>
    </row>
    <row r="32" spans="1:10">
      <c r="A32" s="10"/>
      <c r="B32" s="5"/>
      <c r="C32" s="10"/>
      <c r="D32" s="10"/>
      <c r="E32" s="11"/>
      <c r="F32" s="5"/>
      <c r="G32" s="25"/>
      <c r="H32" s="10"/>
      <c r="I32" s="25"/>
      <c r="J32" s="25"/>
    </row>
    <row r="33" spans="1:10">
      <c r="A33" s="10"/>
      <c r="B33" s="5"/>
      <c r="C33" s="10"/>
      <c r="D33" s="10"/>
      <c r="E33" s="11"/>
      <c r="F33" s="5"/>
      <c r="G33" s="25"/>
      <c r="H33" s="10"/>
      <c r="I33" s="25"/>
      <c r="J33" s="25"/>
    </row>
  </sheetData>
  <mergeCells count="1">
    <mergeCell ref="G19:H19"/>
  </mergeCells>
  <conditionalFormatting sqref="I5:J18">
    <cfRule type="cellIs" dxfId="3" priority="4" operator="lessThanOrEqual">
      <formula>0</formula>
    </cfRule>
  </conditionalFormatting>
  <conditionalFormatting sqref="I19:J20">
    <cfRule type="cellIs" dxfId="2" priority="3" operator="equal">
      <formula>0</formula>
    </cfRule>
  </conditionalFormatting>
  <conditionalFormatting sqref="H6:H18">
    <cfRule type="cellIs" dxfId="1" priority="2" operator="equal">
      <formula>0</formula>
    </cfRule>
  </conditionalFormatting>
  <conditionalFormatting sqref="J5">
    <cfRule type="expression" dxfId="0" priority="1">
      <formula>$G5=""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cz.1</vt:lpstr>
      <vt:lpstr>cz.2</vt:lpstr>
      <vt:lpstr>cz.3</vt:lpstr>
      <vt:lpstr>cz.1!Tytuły_wydruku</vt:lpstr>
      <vt:lpstr>cz.2!Tytuły_wydruku</vt:lpstr>
      <vt:lpstr>cz.3!Tytuły_wydruku</vt:lpstr>
    </vt:vector>
  </TitlesOfParts>
  <Company>KPR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Gorczańska</dc:creator>
  <cp:lastModifiedBy>Piotr Michno</cp:lastModifiedBy>
  <cp:lastPrinted>2024-03-18T12:47:50Z</cp:lastPrinted>
  <dcterms:created xsi:type="dcterms:W3CDTF">2008-06-23T10:22:55Z</dcterms:created>
  <dcterms:modified xsi:type="dcterms:W3CDTF">2024-03-19T07:51:56Z</dcterms:modified>
</cp:coreProperties>
</file>