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9040" windowHeight="16440" tabRatio="821" firstSheet="1" activeTab="1"/>
  </bookViews>
  <sheets>
    <sheet name="Arkusz1" sheetId="32" state="hidden" r:id="rId1"/>
    <sheet name="Formularz cenowy zał.1" sheetId="23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3" l="1"/>
  <c r="I5" i="23" s="1"/>
  <c r="K5" i="23"/>
  <c r="L5" i="23" s="1"/>
  <c r="G6" i="23"/>
  <c r="H6" i="23"/>
  <c r="K6" i="23" s="1"/>
  <c r="L6" i="23" s="1"/>
  <c r="I6" i="23"/>
  <c r="G7" i="23"/>
  <c r="H7" i="23"/>
  <c r="I7" i="23"/>
  <c r="G8" i="23"/>
  <c r="H8" i="23"/>
  <c r="I8" i="23" s="1"/>
  <c r="G9" i="23" l="1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H33" i="23" l="1"/>
  <c r="I33" i="23" s="1"/>
  <c r="H32" i="23"/>
  <c r="I32" i="23" s="1"/>
  <c r="H31" i="23"/>
  <c r="I31" i="23" s="1"/>
  <c r="H30" i="23"/>
  <c r="I30" i="23" s="1"/>
  <c r="H29" i="23"/>
  <c r="I29" i="23" s="1"/>
  <c r="H28" i="23"/>
  <c r="I28" i="23" s="1"/>
  <c r="H27" i="23"/>
  <c r="I27" i="23" s="1"/>
  <c r="H26" i="23"/>
  <c r="I26" i="23" s="1"/>
  <c r="H25" i="23"/>
  <c r="I25" i="23" s="1"/>
  <c r="H24" i="23"/>
  <c r="I24" i="23" s="1"/>
  <c r="H23" i="23"/>
  <c r="I23" i="23" s="1"/>
  <c r="H22" i="23"/>
  <c r="I22" i="23" s="1"/>
  <c r="H21" i="23"/>
  <c r="I21" i="23" s="1"/>
  <c r="H20" i="23"/>
  <c r="I20" i="23" s="1"/>
  <c r="H19" i="23"/>
  <c r="I19" i="23" s="1"/>
  <c r="H18" i="23"/>
  <c r="I18" i="23" s="1"/>
  <c r="H17" i="23"/>
  <c r="I17" i="23" s="1"/>
  <c r="H16" i="23"/>
  <c r="I16" i="23" s="1"/>
  <c r="H15" i="23"/>
  <c r="I15" i="23" s="1"/>
  <c r="H14" i="23"/>
  <c r="I14" i="23" s="1"/>
  <c r="H13" i="23"/>
  <c r="I13" i="23" s="1"/>
  <c r="H12" i="23"/>
  <c r="I12" i="23" s="1"/>
  <c r="H11" i="23"/>
  <c r="I11" i="23" s="1"/>
  <c r="H10" i="23"/>
  <c r="I10" i="23" s="1"/>
  <c r="H9" i="23"/>
  <c r="I9" i="23" s="1"/>
  <c r="I34" i="23" l="1"/>
  <c r="H34" i="23"/>
  <c r="H35" i="23" l="1"/>
  <c r="C13" i="32"/>
  <c r="B13" i="32"/>
  <c r="B14" i="32" l="1"/>
  <c r="B15" i="32" l="1"/>
  <c r="C14" i="32"/>
  <c r="B5" i="32"/>
  <c r="B11" i="32"/>
  <c r="B12" i="32"/>
  <c r="C5" i="32" l="1"/>
  <c r="C15" i="32"/>
  <c r="C11" i="32"/>
  <c r="C12" i="32"/>
  <c r="B8" i="32"/>
  <c r="B10" i="32" l="1"/>
  <c r="C10" i="32"/>
  <c r="B16" i="32"/>
  <c r="B7" i="32"/>
  <c r="C8" i="32"/>
  <c r="B9" i="32"/>
  <c r="B6" i="32"/>
  <c r="C7" i="32" l="1"/>
  <c r="C6" i="32"/>
  <c r="C9" i="32"/>
  <c r="C16" i="32"/>
</calcChain>
</file>

<file path=xl/sharedStrings.xml><?xml version="1.0" encoding="utf-8"?>
<sst xmlns="http://schemas.openxmlformats.org/spreadsheetml/2006/main" count="80" uniqueCount="52">
  <si>
    <t>Lp.</t>
  </si>
  <si>
    <t>cena jedn. netto</t>
  </si>
  <si>
    <t>Razem</t>
  </si>
  <si>
    <t>stopa % podatku VAT</t>
  </si>
  <si>
    <t>Sprzęt - nazwa - wymagania</t>
  </si>
  <si>
    <t xml:space="preserve"> Formularz cenowy</t>
  </si>
  <si>
    <t>szt.</t>
  </si>
  <si>
    <t>VAT</t>
  </si>
  <si>
    <t>j.m.</t>
  </si>
  <si>
    <t>Nazwa i adres Wykonawcy / pieczątka</t>
  </si>
  <si>
    <t>RAZEM</t>
  </si>
  <si>
    <t>wartość netto PLN            kol.5 x kol.6</t>
  </si>
  <si>
    <t>Becik</t>
  </si>
  <si>
    <t xml:space="preserve">Czapeczka </t>
  </si>
  <si>
    <t>Fartuch lekarski</t>
  </si>
  <si>
    <t>Kaftanik</t>
  </si>
  <si>
    <t>Kocyk mały</t>
  </si>
  <si>
    <t>Kurtka gruba-zimowa</t>
  </si>
  <si>
    <t>Nosze miękkie</t>
  </si>
  <si>
    <t>Pielucha</t>
  </si>
  <si>
    <t>Ręcznik zwykły</t>
  </si>
  <si>
    <t>Spodnie elanobawełna kol.</t>
  </si>
  <si>
    <t>Spodnie ocieplane</t>
  </si>
  <si>
    <t>Śpiochy dziecięce</t>
  </si>
  <si>
    <t>Usługa pralnicza</t>
  </si>
  <si>
    <t>Sprawdzić, zapisać w formacie pdf., podpisać przez osobę upoważnioną ze strony Wykonawcy.</t>
  </si>
  <si>
    <t>Załącznik nr 1 do umowy</t>
  </si>
  <si>
    <t>podpis Wykonawcy</t>
  </si>
  <si>
    <r>
      <t xml:space="preserve">Wypełnić </t>
    </r>
    <r>
      <rPr>
        <b/>
        <u/>
        <sz val="10"/>
        <rFont val="Arial"/>
        <family val="2"/>
        <charset val="238"/>
      </rPr>
      <t>albo automatycznie</t>
    </r>
    <r>
      <rPr>
        <sz val="10"/>
        <rFont val="Arial"/>
        <family val="2"/>
        <charset val="238"/>
      </rPr>
      <t xml:space="preserve">: kol. nr 6 i ew. nr 7 </t>
    </r>
    <r>
      <rPr>
        <b/>
        <sz val="10"/>
        <rFont val="Arial"/>
        <family val="2"/>
        <charset val="238"/>
      </rPr>
      <t>/</t>
    </r>
    <r>
      <rPr>
        <sz val="10"/>
        <rFont val="Arial"/>
        <family val="2"/>
        <charset val="238"/>
      </rPr>
      <t xml:space="preserve"> </t>
    </r>
    <r>
      <rPr>
        <b/>
        <u/>
        <sz val="10"/>
        <rFont val="Arial"/>
        <family val="2"/>
        <charset val="238"/>
      </rPr>
      <t>albo ręcznie</t>
    </r>
    <r>
      <rPr>
        <sz val="10"/>
        <rFont val="Arial"/>
        <family val="2"/>
        <charset val="238"/>
      </rPr>
      <t xml:space="preserve">: kol. nr  6,7, 8, 9  oraz VAT </t>
    </r>
  </si>
  <si>
    <t>wartość brutto          kol.8 x       
(1 + kol.7/100)</t>
  </si>
  <si>
    <t>Bluza elanobawełna - dla dorosłych</t>
  </si>
  <si>
    <r>
      <t xml:space="preserve">Dezynfekcja: </t>
    </r>
    <r>
      <rPr>
        <sz val="10"/>
        <rFont val="Arial"/>
        <family val="2"/>
        <charset val="238"/>
      </rPr>
      <t>koce, ubrania, poszwy, torby</t>
    </r>
  </si>
  <si>
    <t xml:space="preserve">Flaga państwowa </t>
  </si>
  <si>
    <t>Kamizelka dla dorosłych</t>
  </si>
  <si>
    <t>Koc duży</t>
  </si>
  <si>
    <t>Kompres - orientacyjne wymiary 40 x 50 cm</t>
  </si>
  <si>
    <t>Podkład medyczny: 90 x 140 do 140 x 200 cm</t>
  </si>
  <si>
    <t>Podkoszulek dla dorosłych</t>
  </si>
  <si>
    <t>Poduszka duża</t>
  </si>
  <si>
    <t>Polar dla dorosłych</t>
  </si>
  <si>
    <t>Poszewka na poduszkę</t>
  </si>
  <si>
    <t xml:space="preserve">Poszwa duża </t>
  </si>
  <si>
    <t>Prześcieradło na łóżko</t>
  </si>
  <si>
    <t>Ręcznik frotte - duży</t>
  </si>
  <si>
    <t xml:space="preserve">Ścierka </t>
  </si>
  <si>
    <t>Torba medyczna</t>
  </si>
  <si>
    <t>Wąż - wałek materiałowy długość ok. 50 cm, średnica ok. 5 cm</t>
  </si>
  <si>
    <t>a2-7-PRA-2025</t>
  </si>
  <si>
    <t xml:space="preserve">                                         wartości liczymy dla ilości maksymalnych</t>
  </si>
  <si>
    <t>max ilość szt.</t>
  </si>
  <si>
    <t>min. ilości szt.</t>
  </si>
  <si>
    <t>Wartość oferty dotyczy ilości max. podanych w kol. nr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</si>
</sst>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0"/>
      <name val="Arial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indexed="2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b/>
      <sz val="1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1">
    <xf numFmtId="0" fontId="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9" fillId="0" borderId="3" applyNumberFormat="0" applyFill="0" applyAlignment="0" applyProtection="0"/>
    <xf numFmtId="0" fontId="10" fillId="10" borderId="4" applyNumberFormat="0" applyAlignment="0" applyProtection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8" fillId="9" borderId="1" applyNumberFormat="0" applyAlignment="0" applyProtection="0"/>
    <xf numFmtId="0" fontId="14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11" borderId="9" applyNumberFormat="0" applyFont="0" applyAlignment="0" applyProtection="0"/>
  </cellStyleXfs>
  <cellXfs count="49">
    <xf numFmtId="0" fontId="0" fillId="0" borderId="0" xfId="0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" fillId="0" borderId="0" xfId="0" applyFont="1"/>
    <xf numFmtId="0" fontId="16" fillId="0" borderId="0" xfId="0" applyFont="1"/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4" fontId="22" fillId="0" borderId="10" xfId="0" applyNumberFormat="1" applyFont="1" applyBorder="1" applyAlignment="1">
      <alignment horizontal="center" vertical="center" wrapText="1"/>
    </xf>
    <xf numFmtId="2" fontId="16" fillId="0" borderId="13" xfId="0" applyNumberFormat="1" applyFont="1" applyBorder="1"/>
    <xf numFmtId="2" fontId="21" fillId="0" borderId="15" xfId="0" applyNumberFormat="1" applyFont="1" applyBorder="1" applyAlignment="1">
      <alignment horizontal="right" vertical="center"/>
    </xf>
    <xf numFmtId="2" fontId="21" fillId="0" borderId="14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3" fillId="0" borderId="0" xfId="0" applyFont="1"/>
    <xf numFmtId="4" fontId="0" fillId="0" borderId="0" xfId="0" applyNumberFormat="1"/>
    <xf numFmtId="0" fontId="0" fillId="0" borderId="16" xfId="0" applyBorder="1"/>
    <xf numFmtId="4" fontId="0" fillId="0" borderId="16" xfId="0" applyNumberFormat="1" applyBorder="1"/>
    <xf numFmtId="0" fontId="1" fillId="0" borderId="17" xfId="0" applyFont="1" applyBorder="1" applyAlignment="1">
      <alignment horizontal="center" vertical="center"/>
    </xf>
    <xf numFmtId="0" fontId="16" fillId="12" borderId="10" xfId="0" applyFont="1" applyFill="1" applyBorder="1" applyAlignment="1">
      <alignment horizontal="center" vertical="center"/>
    </xf>
    <xf numFmtId="0" fontId="0" fillId="0" borderId="19" xfId="0" applyBorder="1"/>
    <xf numFmtId="2" fontId="21" fillId="0" borderId="11" xfId="0" applyNumberFormat="1" applyFont="1" applyBorder="1" applyAlignment="1">
      <alignment horizontal="center"/>
    </xf>
    <xf numFmtId="4" fontId="21" fillId="0" borderId="12" xfId="0" applyNumberFormat="1" applyFont="1" applyBorder="1" applyAlignment="1">
      <alignment horizontal="right" vertical="center"/>
    </xf>
    <xf numFmtId="0" fontId="27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1" fillId="13" borderId="10" xfId="0" applyFont="1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22" fillId="0" borderId="0" xfId="0" applyFont="1"/>
    <xf numFmtId="4" fontId="16" fillId="0" borderId="10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4" fontId="16" fillId="0" borderId="17" xfId="0" applyNumberFormat="1" applyFont="1" applyBorder="1" applyAlignment="1">
      <alignment horizontal="right" vertical="center"/>
    </xf>
    <xf numFmtId="0" fontId="16" fillId="12" borderId="17" xfId="0" applyFont="1" applyFill="1" applyBorder="1" applyAlignment="1">
      <alignment horizontal="center" vertical="center"/>
    </xf>
    <xf numFmtId="1" fontId="18" fillId="0" borderId="20" xfId="0" applyNumberFormat="1" applyFont="1" applyBorder="1" applyAlignment="1">
      <alignment horizontal="center"/>
    </xf>
    <xf numFmtId="1" fontId="17" fillId="0" borderId="20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 vertical="center"/>
    </xf>
    <xf numFmtId="0" fontId="21" fillId="0" borderId="10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12" borderId="17" xfId="0" applyNumberFormat="1" applyFont="1" applyFill="1" applyBorder="1" applyAlignment="1">
      <alignment horizontal="center" vertical="center"/>
    </xf>
    <xf numFmtId="0" fontId="21" fillId="12" borderId="17" xfId="0" applyNumberFormat="1" applyFont="1" applyFill="1" applyBorder="1" applyAlignment="1">
      <alignment horizontal="center" vertical="center"/>
    </xf>
    <xf numFmtId="0" fontId="1" fillId="12" borderId="10" xfId="0" applyNumberFormat="1" applyFont="1" applyFill="1" applyBorder="1" applyAlignment="1">
      <alignment horizontal="center" vertical="center"/>
    </xf>
    <xf numFmtId="0" fontId="21" fillId="12" borderId="10" xfId="0" applyNumberFormat="1" applyFont="1" applyFill="1" applyBorder="1" applyAlignment="1">
      <alignment horizontal="center" vertical="center"/>
    </xf>
    <xf numFmtId="0" fontId="25" fillId="0" borderId="10" xfId="0" applyNumberFormat="1" applyFont="1" applyBorder="1" applyAlignment="1">
      <alignment horizontal="center" vertical="center"/>
    </xf>
    <xf numFmtId="0" fontId="29" fillId="0" borderId="0" xfId="0" applyFont="1"/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7"/>
  <sheetViews>
    <sheetView workbookViewId="0">
      <selection activeCell="A18" sqref="A18"/>
    </sheetView>
  </sheetViews>
  <sheetFormatPr defaultRowHeight="12.75"/>
  <cols>
    <col min="2" max="2" width="12" customWidth="1"/>
    <col min="3" max="3" width="11.5703125" customWidth="1"/>
  </cols>
  <sheetData>
    <row r="5" spans="1:3">
      <c r="A5">
        <v>1</v>
      </c>
      <c r="B5" s="16" t="e">
        <f>#REF!</f>
        <v>#REF!</v>
      </c>
      <c r="C5" s="16" t="e">
        <f>#REF!</f>
        <v>#REF!</v>
      </c>
    </row>
    <row r="6" spans="1:3">
      <c r="A6">
        <v>2</v>
      </c>
      <c r="B6" s="16" t="e">
        <f>#REF!</f>
        <v>#REF!</v>
      </c>
      <c r="C6" s="16" t="e">
        <f>#REF!</f>
        <v>#REF!</v>
      </c>
    </row>
    <row r="7" spans="1:3">
      <c r="A7">
        <v>3</v>
      </c>
      <c r="B7" s="16" t="e">
        <f>#REF!</f>
        <v>#REF!</v>
      </c>
      <c r="C7" s="16" t="e">
        <f>#REF!</f>
        <v>#REF!</v>
      </c>
    </row>
    <row r="8" spans="1:3">
      <c r="A8">
        <v>4</v>
      </c>
      <c r="B8" s="16" t="e">
        <f>#REF!</f>
        <v>#REF!</v>
      </c>
      <c r="C8" s="16" t="e">
        <f>#REF!</f>
        <v>#REF!</v>
      </c>
    </row>
    <row r="9" spans="1:3">
      <c r="A9">
        <v>5</v>
      </c>
      <c r="B9" s="16">
        <f>'Formularz cenowy zał.1'!I7</f>
        <v>0</v>
      </c>
      <c r="C9" s="16" t="e">
        <f>'Formularz cenowy zał.1'!#REF!</f>
        <v>#REF!</v>
      </c>
    </row>
    <row r="10" spans="1:3">
      <c r="A10">
        <v>6</v>
      </c>
      <c r="B10" s="16" t="e">
        <f>#REF!</f>
        <v>#REF!</v>
      </c>
      <c r="C10" s="16" t="e">
        <f>#REF!</f>
        <v>#REF!</v>
      </c>
    </row>
    <row r="11" spans="1:3">
      <c r="A11">
        <v>7</v>
      </c>
      <c r="B11" s="16" t="e">
        <f>#REF!</f>
        <v>#REF!</v>
      </c>
      <c r="C11" s="16" t="e">
        <f>#REF!</f>
        <v>#REF!</v>
      </c>
    </row>
    <row r="12" spans="1:3">
      <c r="A12">
        <v>8</v>
      </c>
      <c r="B12" s="16" t="e">
        <f>#REF!</f>
        <v>#REF!</v>
      </c>
      <c r="C12" s="16" t="e">
        <f>#REF!</f>
        <v>#REF!</v>
      </c>
    </row>
    <row r="13" spans="1:3">
      <c r="A13">
        <v>9</v>
      </c>
      <c r="B13" s="16" t="e">
        <f>#REF!</f>
        <v>#REF!</v>
      </c>
      <c r="C13" s="16" t="e">
        <f>#REF!</f>
        <v>#REF!</v>
      </c>
    </row>
    <row r="14" spans="1:3">
      <c r="A14">
        <v>10</v>
      </c>
      <c r="B14" s="16" t="e">
        <f>#REF!</f>
        <v>#REF!</v>
      </c>
      <c r="C14" s="16" t="e">
        <f>#REF!</f>
        <v>#REF!</v>
      </c>
    </row>
    <row r="15" spans="1:3">
      <c r="A15">
        <v>11</v>
      </c>
      <c r="B15" s="16" t="e">
        <f>#REF!</f>
        <v>#REF!</v>
      </c>
      <c r="C15" s="16" t="e">
        <f>#REF!</f>
        <v>#REF!</v>
      </c>
    </row>
    <row r="16" spans="1:3">
      <c r="A16" s="17">
        <v>12</v>
      </c>
      <c r="B16" s="18" t="e">
        <f>#REF!</f>
        <v>#REF!</v>
      </c>
      <c r="C16" s="18" t="e">
        <f>#REF!</f>
        <v>#REF!</v>
      </c>
    </row>
    <row r="17" spans="1:1">
      <c r="A17" s="4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pane xSplit="12" ySplit="4" topLeftCell="M20" activePane="bottomRight" state="frozen"/>
      <selection pane="topRight" activeCell="M1" sqref="M1"/>
      <selection pane="bottomLeft" activeCell="A5" sqref="A5"/>
      <selection pane="bottomRight" activeCell="Q44" sqref="Q44"/>
    </sheetView>
  </sheetViews>
  <sheetFormatPr defaultRowHeight="12.75"/>
  <cols>
    <col min="1" max="1" width="4.7109375" customWidth="1"/>
    <col min="2" max="2" width="23.28515625" customWidth="1"/>
    <col min="3" max="3" width="6.5703125" customWidth="1"/>
    <col min="4" max="4" width="7.42578125" customWidth="1"/>
    <col min="5" max="5" width="7.7109375" customWidth="1"/>
    <col min="6" max="6" width="7.85546875" customWidth="1"/>
    <col min="7" max="7" width="8.28515625" customWidth="1"/>
    <col min="8" max="8" width="10.28515625" customWidth="1"/>
    <col min="9" max="9" width="11.42578125" customWidth="1"/>
    <col min="10" max="10" width="5.140625" hidden="1" customWidth="1"/>
    <col min="11" max="11" width="6" hidden="1" customWidth="1"/>
    <col min="12" max="12" width="6.28515625" hidden="1" customWidth="1"/>
  </cols>
  <sheetData>
    <row r="1" spans="1:12" ht="17.25" customHeight="1">
      <c r="A1" s="1" t="s">
        <v>47</v>
      </c>
      <c r="B1" s="1"/>
      <c r="C1" s="15" t="s">
        <v>9</v>
      </c>
      <c r="D1" s="1"/>
      <c r="E1" s="2"/>
      <c r="H1" t="s">
        <v>26</v>
      </c>
    </row>
    <row r="2" spans="1:12" ht="18" customHeight="1">
      <c r="B2" s="3" t="s">
        <v>24</v>
      </c>
      <c r="D2" s="2"/>
      <c r="E2" s="2"/>
      <c r="H2" s="9" t="s">
        <v>5</v>
      </c>
      <c r="J2" s="8"/>
    </row>
    <row r="3" spans="1:12" ht="39" customHeight="1">
      <c r="A3" s="6" t="s">
        <v>0</v>
      </c>
      <c r="B3" s="6" t="s">
        <v>4</v>
      </c>
      <c r="C3" s="7" t="s">
        <v>8</v>
      </c>
      <c r="D3" s="7" t="s">
        <v>50</v>
      </c>
      <c r="E3" s="10" t="s">
        <v>49</v>
      </c>
      <c r="F3" s="7" t="s">
        <v>1</v>
      </c>
      <c r="G3" s="25" t="s">
        <v>3</v>
      </c>
      <c r="H3" s="7" t="s">
        <v>11</v>
      </c>
      <c r="I3" s="24" t="s">
        <v>29</v>
      </c>
    </row>
    <row r="4" spans="1:12" ht="13.5" thickBot="1">
      <c r="A4" s="38">
        <v>1</v>
      </c>
      <c r="B4" s="39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</row>
    <row r="5" spans="1:12" ht="13.5" thickTop="1">
      <c r="A5" s="35">
        <v>1</v>
      </c>
      <c r="B5" s="28" t="s">
        <v>12</v>
      </c>
      <c r="C5" s="19" t="s">
        <v>6</v>
      </c>
      <c r="D5" s="40">
        <v>1</v>
      </c>
      <c r="E5" s="41">
        <v>5</v>
      </c>
      <c r="F5" s="36"/>
      <c r="G5" s="37">
        <v>23</v>
      </c>
      <c r="H5" s="36">
        <f t="shared" ref="H5:H33" si="0">E5*F5</f>
        <v>0</v>
      </c>
      <c r="I5" s="36">
        <f>H5*(1+G5/100)</f>
        <v>0</v>
      </c>
      <c r="J5">
        <v>1</v>
      </c>
      <c r="K5">
        <f>H5*0.01</f>
        <v>0</v>
      </c>
      <c r="L5">
        <f>J5+K5</f>
        <v>1</v>
      </c>
    </row>
    <row r="6" spans="1:12" ht="25.5">
      <c r="A6" s="32">
        <v>2</v>
      </c>
      <c r="B6" s="28" t="s">
        <v>30</v>
      </c>
      <c r="C6" s="19" t="s">
        <v>6</v>
      </c>
      <c r="D6" s="40">
        <v>1</v>
      </c>
      <c r="E6" s="41">
        <v>5</v>
      </c>
      <c r="F6" s="34"/>
      <c r="G6" s="20">
        <f>IF(F6="",0,$G$5)</f>
        <v>0</v>
      </c>
      <c r="H6" s="34">
        <f t="shared" si="0"/>
        <v>0</v>
      </c>
      <c r="I6" s="34">
        <f t="shared" ref="I6:I33" si="1">H6*(1+G6/100)</f>
        <v>0</v>
      </c>
      <c r="J6">
        <v>1</v>
      </c>
      <c r="K6">
        <f>H6*0.01</f>
        <v>0</v>
      </c>
      <c r="L6">
        <f>J6+K6</f>
        <v>1</v>
      </c>
    </row>
    <row r="7" spans="1:12">
      <c r="A7" s="32">
        <v>3</v>
      </c>
      <c r="B7" s="28" t="s">
        <v>13</v>
      </c>
      <c r="C7" s="19" t="s">
        <v>6</v>
      </c>
      <c r="D7" s="40">
        <v>1</v>
      </c>
      <c r="E7" s="41">
        <v>5</v>
      </c>
      <c r="F7" s="34"/>
      <c r="G7" s="20">
        <f t="shared" ref="G7:G33" si="2">IF(F7="",0,$G$5)</f>
        <v>0</v>
      </c>
      <c r="H7" s="34">
        <f t="shared" si="0"/>
        <v>0</v>
      </c>
      <c r="I7" s="34">
        <f t="shared" si="1"/>
        <v>0</v>
      </c>
    </row>
    <row r="8" spans="1:12" ht="25.5">
      <c r="A8" s="32">
        <v>4</v>
      </c>
      <c r="B8" s="29" t="s">
        <v>31</v>
      </c>
      <c r="C8" s="19" t="s">
        <v>6</v>
      </c>
      <c r="D8" s="40">
        <v>40</v>
      </c>
      <c r="E8" s="41">
        <v>90</v>
      </c>
      <c r="F8" s="34"/>
      <c r="G8" s="20">
        <f t="shared" si="2"/>
        <v>0</v>
      </c>
      <c r="H8" s="34">
        <f t="shared" si="0"/>
        <v>0</v>
      </c>
      <c r="I8" s="34">
        <f t="shared" si="1"/>
        <v>0</v>
      </c>
    </row>
    <row r="9" spans="1:12">
      <c r="A9" s="32">
        <v>5</v>
      </c>
      <c r="B9" s="28" t="s">
        <v>14</v>
      </c>
      <c r="C9" s="19" t="s">
        <v>6</v>
      </c>
      <c r="D9" s="40">
        <v>5</v>
      </c>
      <c r="E9" s="41">
        <v>30</v>
      </c>
      <c r="F9" s="34"/>
      <c r="G9" s="20">
        <f t="shared" si="2"/>
        <v>0</v>
      </c>
      <c r="H9" s="34">
        <f t="shared" si="0"/>
        <v>0</v>
      </c>
      <c r="I9" s="34">
        <f t="shared" si="1"/>
        <v>0</v>
      </c>
    </row>
    <row r="10" spans="1:12">
      <c r="A10" s="32">
        <v>6</v>
      </c>
      <c r="B10" s="28" t="s">
        <v>32</v>
      </c>
      <c r="C10" s="19" t="s">
        <v>6</v>
      </c>
      <c r="D10" s="40">
        <v>1</v>
      </c>
      <c r="E10" s="41">
        <v>15</v>
      </c>
      <c r="F10" s="34"/>
      <c r="G10" s="20">
        <f t="shared" si="2"/>
        <v>0</v>
      </c>
      <c r="H10" s="34">
        <f t="shared" si="0"/>
        <v>0</v>
      </c>
      <c r="I10" s="34">
        <f t="shared" si="1"/>
        <v>0</v>
      </c>
    </row>
    <row r="11" spans="1:12">
      <c r="A11" s="32">
        <v>7</v>
      </c>
      <c r="B11" s="28" t="s">
        <v>15</v>
      </c>
      <c r="C11" s="19" t="s">
        <v>6</v>
      </c>
      <c r="D11" s="40">
        <v>5</v>
      </c>
      <c r="E11" s="41">
        <v>15</v>
      </c>
      <c r="F11" s="34"/>
      <c r="G11" s="20">
        <f t="shared" si="2"/>
        <v>0</v>
      </c>
      <c r="H11" s="34">
        <f t="shared" si="0"/>
        <v>0</v>
      </c>
      <c r="I11" s="34">
        <f t="shared" si="1"/>
        <v>0</v>
      </c>
    </row>
    <row r="12" spans="1:12">
      <c r="A12" s="32">
        <v>8</v>
      </c>
      <c r="B12" s="28" t="s">
        <v>33</v>
      </c>
      <c r="C12" s="19" t="s">
        <v>6</v>
      </c>
      <c r="D12" s="40">
        <v>5</v>
      </c>
      <c r="E12" s="41">
        <v>15</v>
      </c>
      <c r="F12" s="34"/>
      <c r="G12" s="20">
        <f t="shared" si="2"/>
        <v>0</v>
      </c>
      <c r="H12" s="34">
        <f t="shared" si="0"/>
        <v>0</v>
      </c>
      <c r="I12" s="34">
        <f t="shared" si="1"/>
        <v>0</v>
      </c>
    </row>
    <row r="13" spans="1:12">
      <c r="A13" s="32">
        <v>9</v>
      </c>
      <c r="B13" s="28" t="s">
        <v>34</v>
      </c>
      <c r="C13" s="19" t="s">
        <v>6</v>
      </c>
      <c r="D13" s="40">
        <v>40</v>
      </c>
      <c r="E13" s="41">
        <v>90</v>
      </c>
      <c r="F13" s="34"/>
      <c r="G13" s="20">
        <f t="shared" si="2"/>
        <v>0</v>
      </c>
      <c r="H13" s="34">
        <f t="shared" si="0"/>
        <v>0</v>
      </c>
      <c r="I13" s="34">
        <f t="shared" si="1"/>
        <v>0</v>
      </c>
    </row>
    <row r="14" spans="1:12">
      <c r="A14" s="32">
        <v>10</v>
      </c>
      <c r="B14" s="28" t="s">
        <v>16</v>
      </c>
      <c r="C14" s="19" t="s">
        <v>6</v>
      </c>
      <c r="D14" s="40">
        <v>1</v>
      </c>
      <c r="E14" s="41">
        <v>15</v>
      </c>
      <c r="F14" s="34"/>
      <c r="G14" s="20">
        <f t="shared" si="2"/>
        <v>0</v>
      </c>
      <c r="H14" s="34">
        <f t="shared" si="0"/>
        <v>0</v>
      </c>
      <c r="I14" s="34">
        <f t="shared" si="1"/>
        <v>0</v>
      </c>
    </row>
    <row r="15" spans="1:12" ht="25.5">
      <c r="A15" s="32">
        <v>11</v>
      </c>
      <c r="B15" s="28" t="s">
        <v>35</v>
      </c>
      <c r="C15" s="19" t="s">
        <v>6</v>
      </c>
      <c r="D15" s="40">
        <v>5</v>
      </c>
      <c r="E15" s="41">
        <v>15</v>
      </c>
      <c r="F15" s="34"/>
      <c r="G15" s="20">
        <f t="shared" si="2"/>
        <v>0</v>
      </c>
      <c r="H15" s="34">
        <f t="shared" si="0"/>
        <v>0</v>
      </c>
      <c r="I15" s="34">
        <f t="shared" si="1"/>
        <v>0</v>
      </c>
    </row>
    <row r="16" spans="1:12">
      <c r="A16" s="32">
        <v>12</v>
      </c>
      <c r="B16" s="30" t="s">
        <v>17</v>
      </c>
      <c r="C16" s="19" t="s">
        <v>6</v>
      </c>
      <c r="D16" s="40">
        <v>5</v>
      </c>
      <c r="E16" s="41">
        <v>30</v>
      </c>
      <c r="F16" s="34"/>
      <c r="G16" s="20">
        <f t="shared" si="2"/>
        <v>0</v>
      </c>
      <c r="H16" s="34">
        <f t="shared" si="0"/>
        <v>0</v>
      </c>
      <c r="I16" s="34">
        <f t="shared" si="1"/>
        <v>0</v>
      </c>
    </row>
    <row r="17" spans="1:9">
      <c r="A17" s="32">
        <v>13</v>
      </c>
      <c r="B17" s="28" t="s">
        <v>18</v>
      </c>
      <c r="C17" s="19" t="s">
        <v>6</v>
      </c>
      <c r="D17" s="40">
        <v>1</v>
      </c>
      <c r="E17" s="41">
        <v>15</v>
      </c>
      <c r="F17" s="34"/>
      <c r="G17" s="20">
        <f t="shared" si="2"/>
        <v>0</v>
      </c>
      <c r="H17" s="34">
        <f t="shared" si="0"/>
        <v>0</v>
      </c>
      <c r="I17" s="34">
        <f t="shared" si="1"/>
        <v>0</v>
      </c>
    </row>
    <row r="18" spans="1:9">
      <c r="A18" s="32">
        <v>14</v>
      </c>
      <c r="B18" s="28" t="s">
        <v>19</v>
      </c>
      <c r="C18" s="19" t="s">
        <v>6</v>
      </c>
      <c r="D18" s="42">
        <v>10</v>
      </c>
      <c r="E18" s="41">
        <v>30</v>
      </c>
      <c r="F18" s="34"/>
      <c r="G18" s="20">
        <f t="shared" si="2"/>
        <v>0</v>
      </c>
      <c r="H18" s="34">
        <f t="shared" si="0"/>
        <v>0</v>
      </c>
      <c r="I18" s="34">
        <f t="shared" si="1"/>
        <v>0</v>
      </c>
    </row>
    <row r="19" spans="1:9" ht="25.5">
      <c r="A19" s="32">
        <v>15</v>
      </c>
      <c r="B19" s="28" t="s">
        <v>36</v>
      </c>
      <c r="C19" s="19" t="s">
        <v>6</v>
      </c>
      <c r="D19" s="40">
        <v>20</v>
      </c>
      <c r="E19" s="41">
        <v>60</v>
      </c>
      <c r="F19" s="34"/>
      <c r="G19" s="20">
        <f t="shared" si="2"/>
        <v>0</v>
      </c>
      <c r="H19" s="34">
        <f t="shared" si="0"/>
        <v>0</v>
      </c>
      <c r="I19" s="34">
        <f t="shared" si="1"/>
        <v>0</v>
      </c>
    </row>
    <row r="20" spans="1:9" ht="25.5">
      <c r="A20" s="32">
        <v>16</v>
      </c>
      <c r="B20" s="28" t="s">
        <v>37</v>
      </c>
      <c r="C20" s="19" t="s">
        <v>6</v>
      </c>
      <c r="D20" s="43">
        <v>5</v>
      </c>
      <c r="E20" s="44">
        <v>30</v>
      </c>
      <c r="F20" s="34"/>
      <c r="G20" s="20">
        <f t="shared" si="2"/>
        <v>0</v>
      </c>
      <c r="H20" s="34">
        <f t="shared" si="0"/>
        <v>0</v>
      </c>
      <c r="I20" s="34">
        <f t="shared" si="1"/>
        <v>0</v>
      </c>
    </row>
    <row r="21" spans="1:9">
      <c r="A21" s="32">
        <v>17</v>
      </c>
      <c r="B21" s="28" t="s">
        <v>38</v>
      </c>
      <c r="C21" s="19" t="s">
        <v>6</v>
      </c>
      <c r="D21" s="40">
        <v>5</v>
      </c>
      <c r="E21" s="41">
        <v>15</v>
      </c>
      <c r="F21" s="34"/>
      <c r="G21" s="20">
        <f t="shared" si="2"/>
        <v>0</v>
      </c>
      <c r="H21" s="34">
        <f t="shared" si="0"/>
        <v>0</v>
      </c>
      <c r="I21" s="34">
        <f t="shared" si="1"/>
        <v>0</v>
      </c>
    </row>
    <row r="22" spans="1:9">
      <c r="A22" s="32">
        <v>18</v>
      </c>
      <c r="B22" s="28" t="s">
        <v>39</v>
      </c>
      <c r="C22" s="19" t="s">
        <v>6</v>
      </c>
      <c r="D22" s="45">
        <v>15</v>
      </c>
      <c r="E22" s="46">
        <v>30</v>
      </c>
      <c r="F22" s="34"/>
      <c r="G22" s="20">
        <f t="shared" si="2"/>
        <v>0</v>
      </c>
      <c r="H22" s="34">
        <f t="shared" si="0"/>
        <v>0</v>
      </c>
      <c r="I22" s="34">
        <f t="shared" si="1"/>
        <v>0</v>
      </c>
    </row>
    <row r="23" spans="1:9">
      <c r="A23" s="32">
        <v>19</v>
      </c>
      <c r="B23" s="28" t="s">
        <v>40</v>
      </c>
      <c r="C23" s="19" t="s">
        <v>6</v>
      </c>
      <c r="D23" s="40">
        <v>30</v>
      </c>
      <c r="E23" s="47">
        <v>60</v>
      </c>
      <c r="F23" s="34"/>
      <c r="G23" s="20">
        <f t="shared" si="2"/>
        <v>0</v>
      </c>
      <c r="H23" s="34">
        <f t="shared" si="0"/>
        <v>0</v>
      </c>
      <c r="I23" s="34">
        <f t="shared" si="1"/>
        <v>0</v>
      </c>
    </row>
    <row r="24" spans="1:9">
      <c r="A24" s="32">
        <v>20</v>
      </c>
      <c r="B24" s="28" t="s">
        <v>41</v>
      </c>
      <c r="C24" s="19" t="s">
        <v>6</v>
      </c>
      <c r="D24" s="40">
        <v>3</v>
      </c>
      <c r="E24" s="47">
        <v>60</v>
      </c>
      <c r="F24" s="34"/>
      <c r="G24" s="20">
        <f t="shared" si="2"/>
        <v>0</v>
      </c>
      <c r="H24" s="34">
        <f t="shared" si="0"/>
        <v>0</v>
      </c>
      <c r="I24" s="34">
        <f t="shared" si="1"/>
        <v>0</v>
      </c>
    </row>
    <row r="25" spans="1:9">
      <c r="A25" s="32">
        <v>21</v>
      </c>
      <c r="B25" s="28" t="s">
        <v>42</v>
      </c>
      <c r="C25" s="19" t="s">
        <v>6</v>
      </c>
      <c r="D25" s="40">
        <v>50</v>
      </c>
      <c r="E25" s="47">
        <v>90</v>
      </c>
      <c r="F25" s="34"/>
      <c r="G25" s="20">
        <f t="shared" si="2"/>
        <v>0</v>
      </c>
      <c r="H25" s="34">
        <f t="shared" si="0"/>
        <v>0</v>
      </c>
      <c r="I25" s="34">
        <f t="shared" si="1"/>
        <v>0</v>
      </c>
    </row>
    <row r="26" spans="1:9">
      <c r="A26" s="32">
        <v>22</v>
      </c>
      <c r="B26" s="28" t="s">
        <v>43</v>
      </c>
      <c r="C26" s="19" t="s">
        <v>6</v>
      </c>
      <c r="D26" s="40">
        <v>5</v>
      </c>
      <c r="E26" s="47">
        <v>15</v>
      </c>
      <c r="F26" s="34"/>
      <c r="G26" s="20">
        <f t="shared" si="2"/>
        <v>0</v>
      </c>
      <c r="H26" s="34">
        <f t="shared" si="0"/>
        <v>0</v>
      </c>
      <c r="I26" s="34">
        <f t="shared" si="1"/>
        <v>0</v>
      </c>
    </row>
    <row r="27" spans="1:9">
      <c r="A27" s="32">
        <v>23</v>
      </c>
      <c r="B27" s="28" t="s">
        <v>20</v>
      </c>
      <c r="C27" s="19" t="s">
        <v>6</v>
      </c>
      <c r="D27" s="40">
        <v>5</v>
      </c>
      <c r="E27" s="47">
        <v>15</v>
      </c>
      <c r="F27" s="34"/>
      <c r="G27" s="20">
        <f t="shared" si="2"/>
        <v>0</v>
      </c>
      <c r="H27" s="34">
        <f t="shared" si="0"/>
        <v>0</v>
      </c>
      <c r="I27" s="34">
        <f t="shared" si="1"/>
        <v>0</v>
      </c>
    </row>
    <row r="28" spans="1:9" ht="25.5">
      <c r="A28" s="32">
        <v>24</v>
      </c>
      <c r="B28" s="31" t="s">
        <v>21</v>
      </c>
      <c r="C28" s="19" t="s">
        <v>6</v>
      </c>
      <c r="D28" s="40">
        <v>10</v>
      </c>
      <c r="E28" s="47">
        <v>30</v>
      </c>
      <c r="F28" s="34"/>
      <c r="G28" s="20">
        <f t="shared" si="2"/>
        <v>0</v>
      </c>
      <c r="H28" s="34">
        <f t="shared" si="0"/>
        <v>0</v>
      </c>
      <c r="I28" s="34">
        <f t="shared" si="1"/>
        <v>0</v>
      </c>
    </row>
    <row r="29" spans="1:9">
      <c r="A29" s="32">
        <v>25</v>
      </c>
      <c r="B29" s="31" t="s">
        <v>22</v>
      </c>
      <c r="C29" s="19" t="s">
        <v>6</v>
      </c>
      <c r="D29" s="40">
        <v>10</v>
      </c>
      <c r="E29" s="47">
        <v>30</v>
      </c>
      <c r="F29" s="34"/>
      <c r="G29" s="20">
        <f t="shared" si="2"/>
        <v>0</v>
      </c>
      <c r="H29" s="34">
        <f t="shared" si="0"/>
        <v>0</v>
      </c>
      <c r="I29" s="34">
        <f t="shared" si="1"/>
        <v>0</v>
      </c>
    </row>
    <row r="30" spans="1:9">
      <c r="A30" s="32">
        <v>26</v>
      </c>
      <c r="B30" s="28" t="s">
        <v>44</v>
      </c>
      <c r="C30" s="19" t="s">
        <v>6</v>
      </c>
      <c r="D30" s="40">
        <v>40</v>
      </c>
      <c r="E30" s="47">
        <v>90</v>
      </c>
      <c r="F30" s="34"/>
      <c r="G30" s="20">
        <f t="shared" si="2"/>
        <v>0</v>
      </c>
      <c r="H30" s="34">
        <f t="shared" si="0"/>
        <v>0</v>
      </c>
      <c r="I30" s="34">
        <f t="shared" si="1"/>
        <v>0</v>
      </c>
    </row>
    <row r="31" spans="1:9">
      <c r="A31" s="32">
        <v>27</v>
      </c>
      <c r="B31" s="28" t="s">
        <v>23</v>
      </c>
      <c r="C31" s="19" t="s">
        <v>6</v>
      </c>
      <c r="D31" s="40">
        <v>1</v>
      </c>
      <c r="E31" s="47">
        <v>15</v>
      </c>
      <c r="F31" s="34"/>
      <c r="G31" s="20">
        <f t="shared" si="2"/>
        <v>0</v>
      </c>
      <c r="H31" s="34">
        <f t="shared" si="0"/>
        <v>0</v>
      </c>
      <c r="I31" s="34">
        <f t="shared" si="1"/>
        <v>0</v>
      </c>
    </row>
    <row r="32" spans="1:9">
      <c r="A32" s="32">
        <v>28</v>
      </c>
      <c r="B32" s="28" t="s">
        <v>45</v>
      </c>
      <c r="C32" s="19" t="s">
        <v>6</v>
      </c>
      <c r="D32" s="40">
        <v>50</v>
      </c>
      <c r="E32" s="47">
        <v>80</v>
      </c>
      <c r="F32" s="34"/>
      <c r="G32" s="20">
        <f t="shared" si="2"/>
        <v>0</v>
      </c>
      <c r="H32" s="34">
        <f t="shared" si="0"/>
        <v>0</v>
      </c>
      <c r="I32" s="34">
        <f t="shared" si="1"/>
        <v>0</v>
      </c>
    </row>
    <row r="33" spans="1:9" ht="39" thickBot="1">
      <c r="A33" s="32">
        <v>29</v>
      </c>
      <c r="B33" s="28" t="s">
        <v>46</v>
      </c>
      <c r="C33" s="19" t="s">
        <v>6</v>
      </c>
      <c r="D33" s="40">
        <v>30</v>
      </c>
      <c r="E33" s="47">
        <v>60</v>
      </c>
      <c r="F33" s="34"/>
      <c r="G33" s="20">
        <f t="shared" si="2"/>
        <v>0</v>
      </c>
      <c r="H33" s="34">
        <f t="shared" si="0"/>
        <v>0</v>
      </c>
      <c r="I33" s="34">
        <f t="shared" si="1"/>
        <v>0</v>
      </c>
    </row>
    <row r="34" spans="1:9" ht="15" customHeight="1" thickBot="1">
      <c r="B34" s="33" t="s">
        <v>48</v>
      </c>
      <c r="C34" s="14"/>
      <c r="D34" s="5"/>
      <c r="E34" s="5"/>
      <c r="F34" s="11"/>
      <c r="G34" s="22" t="s">
        <v>2</v>
      </c>
      <c r="H34" s="23">
        <f>SUM(H5:H33)</f>
        <v>0</v>
      </c>
      <c r="I34" s="23">
        <f>SUM(I5:I33)</f>
        <v>0</v>
      </c>
    </row>
    <row r="35" spans="1:9" ht="13.5" thickBot="1">
      <c r="G35" s="13" t="s">
        <v>7</v>
      </c>
      <c r="H35" s="12">
        <f>I34-H34</f>
        <v>0</v>
      </c>
      <c r="I35" s="4"/>
    </row>
    <row r="36" spans="1:9">
      <c r="G36" s="26"/>
      <c r="H36" s="27"/>
      <c r="I36" s="4"/>
    </row>
    <row r="37" spans="1:9">
      <c r="A37" s="4" t="s">
        <v>28</v>
      </c>
    </row>
    <row r="38" spans="1:9">
      <c r="A38" t="s">
        <v>25</v>
      </c>
    </row>
    <row r="39" spans="1:9" ht="15">
      <c r="A39" s="48" t="s">
        <v>51</v>
      </c>
      <c r="B39" s="48"/>
      <c r="C39" s="48"/>
      <c r="D39" s="48"/>
      <c r="E39" s="48"/>
    </row>
    <row r="44" spans="1:9">
      <c r="G44" s="21"/>
      <c r="H44" s="21"/>
      <c r="I44" s="21"/>
    </row>
    <row r="45" spans="1:9">
      <c r="H45" s="4" t="s">
        <v>27</v>
      </c>
    </row>
  </sheetData>
  <conditionalFormatting sqref="G5:I33">
    <cfRule type="cellIs" dxfId="2" priority="2" operator="equal">
      <formula>0</formula>
    </cfRule>
  </conditionalFormatting>
  <conditionalFormatting sqref="H35:H36">
    <cfRule type="cellIs" dxfId="1" priority="1" operator="equal">
      <formula>0</formula>
    </cfRule>
  </conditionalFormatting>
  <conditionalFormatting sqref="H34:I34">
    <cfRule type="cellIs" dxfId="0" priority="3" operator="lessThanOr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Formularz cenowy zał.1</vt:lpstr>
    </vt:vector>
  </TitlesOfParts>
  <Company>KPR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Gorczańska</dc:creator>
  <cp:lastModifiedBy>Roman Szewczyk</cp:lastModifiedBy>
  <cp:lastPrinted>2024-02-14T13:06:23Z</cp:lastPrinted>
  <dcterms:created xsi:type="dcterms:W3CDTF">2008-06-23T10:22:55Z</dcterms:created>
  <dcterms:modified xsi:type="dcterms:W3CDTF">2025-02-12T08:12:27Z</dcterms:modified>
</cp:coreProperties>
</file>