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3\Art.2 ust.1 pkt.1\a2-72-MMED-2023 cz.1,2,3\01- przygotowanie\"/>
    </mc:Choice>
  </mc:AlternateContent>
  <bookViews>
    <workbookView xWindow="-120" yWindow="-120" windowWidth="15480" windowHeight="8835" tabRatio="821" firstSheet="1" activeTab="1"/>
  </bookViews>
  <sheets>
    <sheet name="Arkusz1" sheetId="32" state="hidden" r:id="rId1"/>
    <sheet name="cz.1" sheetId="23" r:id="rId2"/>
    <sheet name="cz.2" sheetId="22" r:id="rId3"/>
    <sheet name="cz.3" sheetId="31" r:id="rId4"/>
  </sheets>
  <calcPr calcId="152511"/>
</workbook>
</file>

<file path=xl/calcChain.xml><?xml version="1.0" encoding="utf-8"?>
<calcChain xmlns="http://schemas.openxmlformats.org/spreadsheetml/2006/main">
  <c r="C13" i="32" l="1"/>
  <c r="B13" i="32"/>
  <c r="L6" i="31" l="1"/>
  <c r="I6" i="31"/>
  <c r="J6" i="31" s="1"/>
  <c r="L5" i="31"/>
  <c r="I5" i="31"/>
  <c r="J5" i="31" s="1"/>
  <c r="B14" i="32"/>
  <c r="I7" i="31" l="1"/>
  <c r="B15" i="32" s="1"/>
  <c r="C14" i="32"/>
  <c r="B5" i="32"/>
  <c r="I5" i="22"/>
  <c r="J5" i="22" s="1"/>
  <c r="B11" i="32"/>
  <c r="B12" i="32"/>
  <c r="C5" i="32" l="1"/>
  <c r="J7" i="31"/>
  <c r="C15" i="32" s="1"/>
  <c r="C11" i="32"/>
  <c r="C12" i="32"/>
  <c r="L5" i="22"/>
  <c r="M5" i="22" s="1"/>
  <c r="L6" i="23"/>
  <c r="M6" i="23" s="1"/>
  <c r="I6" i="23"/>
  <c r="J6" i="23" s="1"/>
  <c r="I5" i="23"/>
  <c r="J5" i="23" s="1"/>
  <c r="L5" i="23"/>
  <c r="M5" i="23" s="1"/>
  <c r="B8" i="32"/>
  <c r="I6" i="22" l="1"/>
  <c r="B10" i="32" s="1"/>
  <c r="J6" i="22"/>
  <c r="C10" i="32" s="1"/>
  <c r="B16" i="32"/>
  <c r="B7" i="32"/>
  <c r="C8" i="32"/>
  <c r="I7" i="23"/>
  <c r="B9" i="32" s="1"/>
  <c r="B6" i="32"/>
  <c r="C7" i="32" l="1"/>
  <c r="C6" i="32"/>
  <c r="J7" i="23"/>
  <c r="C9" i="32" s="1"/>
  <c r="C16" i="32"/>
</calcChain>
</file>

<file path=xl/sharedStrings.xml><?xml version="1.0" encoding="utf-8"?>
<sst xmlns="http://schemas.openxmlformats.org/spreadsheetml/2006/main" count="76" uniqueCount="42">
  <si>
    <t>Lp.</t>
  </si>
  <si>
    <t>cena jedn. netto</t>
  </si>
  <si>
    <t>wartość brutto</t>
  </si>
  <si>
    <t>Razem</t>
  </si>
  <si>
    <t>1.</t>
  </si>
  <si>
    <t>2.</t>
  </si>
  <si>
    <t>producent /nr katalogowy</t>
  </si>
  <si>
    <t>stopa % podatku VAT</t>
  </si>
  <si>
    <t>Sprzęt - nazwa - wymagania</t>
  </si>
  <si>
    <t>Sprawdzić, zapisać w formacie pdf., podpisać zgodnie z wymaganiami SWZ</t>
  </si>
  <si>
    <t xml:space="preserve"> Formularz ofertowy</t>
  </si>
  <si>
    <t xml:space="preserve">  Formularz cenowy</t>
  </si>
  <si>
    <t xml:space="preserve"> Formularz cenowy</t>
  </si>
  <si>
    <t>szt.</t>
  </si>
  <si>
    <t>kpl.</t>
  </si>
  <si>
    <t>Słój na wkłady jednorazowe do ssaka OB-2012 firmy BOSCAROL z łącznikiem</t>
  </si>
  <si>
    <t xml:space="preserve">max ilość kpl.  </t>
  </si>
  <si>
    <t>VAT</t>
  </si>
  <si>
    <t>wartości liczymy dla ilości maksymalnych</t>
  </si>
  <si>
    <t>min. ilość kpl.</t>
  </si>
  <si>
    <t>min. ilość op.</t>
  </si>
  <si>
    <t>min. ilości szt./op.</t>
  </si>
  <si>
    <t xml:space="preserve">max ilość szt./op. </t>
  </si>
  <si>
    <t>max ilość op.</t>
  </si>
  <si>
    <t>j.m.</t>
  </si>
  <si>
    <t>Wypełnić albo automatycznie: kol. nr 6, 7 i 8,  albo ręcznie: kol. nr  6, 7, 8, 9 i 10 - VAT wpisać ręcznie</t>
  </si>
  <si>
    <t>Nazwa i adres Wykonawcy / pieczątka</t>
  </si>
  <si>
    <t>wartość netto PLN            kol.5 x kol.7</t>
  </si>
  <si>
    <t>Przyssawka do systemu kompresji LUCAS</t>
  </si>
  <si>
    <t>obwód pacjenta do respiratora</t>
  </si>
  <si>
    <t>Akcesoria do ssaka OB-2012 BOSCAROL</t>
  </si>
  <si>
    <t>Załącznik nr 1a do umowy</t>
  </si>
  <si>
    <t>Załącznik nr 1b do umowy</t>
  </si>
  <si>
    <t>Załącznik nr 1c do umowy</t>
  </si>
  <si>
    <t>Jednorazowy obwód CPAP do respiratora Pneupac paraPAC plus i maska dla dorosłego, rozmiar średni (Pneupac paraPAC plus) nr. ref. 100/905/360</t>
  </si>
  <si>
    <t>Jednorurowy obwód do wentylatora Pneupac paraPACplus z wewnętrzną linią do monitorowania ciśnienia, filtrem in-line i nasadką odchylającą strumień powietrza wydychanego                          nr. ref. 100/905/340</t>
  </si>
  <si>
    <t>RAZEM</t>
  </si>
  <si>
    <t>72/MMED/2023  część nr 3</t>
  </si>
  <si>
    <t xml:space="preserve">72/MMED/2023  część nr 2 </t>
  </si>
  <si>
    <t xml:space="preserve">72/MMED/2023  część nr 1 </t>
  </si>
  <si>
    <t xml:space="preserve">Wymienna  przyssawka do systemu kompresji klatki piersiowej LUKAS. Kompatybilna z urządzeniami LUCAS 2 i LUCAS 3. </t>
  </si>
  <si>
    <t>Wkłady jednorazowe do ssaka OB-2012 firmy BOSCAROL z pokrywką i zintegrowanym filtrem.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</si>
</sst>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2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79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/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12" borderId="0" xfId="0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right" vertical="center"/>
    </xf>
    <xf numFmtId="2" fontId="23" fillId="0" borderId="1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4" fontId="27" fillId="0" borderId="10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right"/>
    </xf>
    <xf numFmtId="4" fontId="23" fillId="0" borderId="1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2" fontId="16" fillId="0" borderId="15" xfId="0" applyNumberFormat="1" applyFont="1" applyBorder="1"/>
    <xf numFmtId="4" fontId="16" fillId="0" borderId="10" xfId="0" applyNumberFormat="1" applyFont="1" applyBorder="1" applyAlignment="1">
      <alignment horizontal="right" vertical="center"/>
    </xf>
    <xf numFmtId="4" fontId="27" fillId="0" borderId="14" xfId="0" applyNumberFormat="1" applyFont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/>
    </xf>
    <xf numFmtId="1" fontId="16" fillId="12" borderId="10" xfId="0" applyNumberFormat="1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0" fontId="24" fillId="0" borderId="10" xfId="0" applyFont="1" applyBorder="1" applyAlignment="1">
      <alignment horizontal="center" vertical="center"/>
    </xf>
    <xf numFmtId="0" fontId="23" fillId="0" borderId="16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8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29" fillId="12" borderId="10" xfId="0" applyFont="1" applyFill="1" applyBorder="1" applyAlignment="1">
      <alignment wrapText="1"/>
    </xf>
    <xf numFmtId="0" fontId="2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3" fontId="16" fillId="12" borderId="10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/>
    </xf>
    <xf numFmtId="0" fontId="17" fillId="12" borderId="0" xfId="0" applyFont="1" applyFill="1"/>
    <xf numFmtId="0" fontId="17" fillId="12" borderId="0" xfId="0" applyFont="1" applyFill="1" applyAlignment="1">
      <alignment horizontal="center"/>
    </xf>
    <xf numFmtId="4" fontId="23" fillId="0" borderId="12" xfId="0" applyNumberFormat="1" applyFont="1" applyBorder="1" applyAlignment="1">
      <alignment horizontal="right" vertical="center"/>
    </xf>
    <xf numFmtId="2" fontId="23" fillId="0" borderId="20" xfId="0" applyNumberFormat="1" applyFont="1" applyBorder="1" applyAlignment="1">
      <alignment horizontal="right" vertical="center"/>
    </xf>
    <xf numFmtId="2" fontId="23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9" fillId="12" borderId="10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23" fillId="0" borderId="0" xfId="0" applyFont="1" applyFill="1"/>
    <xf numFmtId="0" fontId="17" fillId="12" borderId="0" xfId="0" applyFont="1" applyFill="1" applyAlignment="1">
      <alignment wrapText="1"/>
    </xf>
    <xf numFmtId="4" fontId="0" fillId="0" borderId="0" xfId="0" applyNumberFormat="1"/>
    <xf numFmtId="0" fontId="0" fillId="0" borderId="21" xfId="0" applyBorder="1"/>
    <xf numFmtId="4" fontId="0" fillId="0" borderId="21" xfId="0" applyNumberFormat="1" applyBorder="1"/>
    <xf numFmtId="0" fontId="26" fillId="12" borderId="0" xfId="0" applyFont="1" applyFill="1"/>
    <xf numFmtId="0" fontId="23" fillId="12" borderId="0" xfId="0" applyFont="1" applyFill="1"/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74" t="e">
        <f>#REF!</f>
        <v>#REF!</v>
      </c>
      <c r="C5" s="74" t="e">
        <f>#REF!</f>
        <v>#REF!</v>
      </c>
    </row>
    <row r="6" spans="1:3">
      <c r="A6">
        <v>2</v>
      </c>
      <c r="B6" s="74" t="e">
        <f>#REF!</f>
        <v>#REF!</v>
      </c>
      <c r="C6" s="74" t="e">
        <f>#REF!</f>
        <v>#REF!</v>
      </c>
    </row>
    <row r="7" spans="1:3">
      <c r="A7">
        <v>3</v>
      </c>
      <c r="B7" s="74" t="e">
        <f>#REF!</f>
        <v>#REF!</v>
      </c>
      <c r="C7" s="74" t="e">
        <f>#REF!</f>
        <v>#REF!</v>
      </c>
    </row>
    <row r="8" spans="1:3">
      <c r="A8">
        <v>4</v>
      </c>
      <c r="B8" s="74" t="e">
        <f>#REF!</f>
        <v>#REF!</v>
      </c>
      <c r="C8" s="74" t="e">
        <f>#REF!</f>
        <v>#REF!</v>
      </c>
    </row>
    <row r="9" spans="1:3">
      <c r="A9">
        <v>5</v>
      </c>
      <c r="B9" s="74">
        <f>'cz.1'!I7</f>
        <v>0</v>
      </c>
      <c r="C9" s="74">
        <f>'cz.1'!J7</f>
        <v>0</v>
      </c>
    </row>
    <row r="10" spans="1:3">
      <c r="A10">
        <v>6</v>
      </c>
      <c r="B10" s="74">
        <f>'cz.2'!I6</f>
        <v>0</v>
      </c>
      <c r="C10" s="74">
        <f>'cz.2'!J6</f>
        <v>0</v>
      </c>
    </row>
    <row r="11" spans="1:3">
      <c r="A11">
        <v>7</v>
      </c>
      <c r="B11" s="74" t="e">
        <f>#REF!</f>
        <v>#REF!</v>
      </c>
      <c r="C11" s="74" t="e">
        <f>#REF!</f>
        <v>#REF!</v>
      </c>
    </row>
    <row r="12" spans="1:3">
      <c r="A12">
        <v>8</v>
      </c>
      <c r="B12" s="74" t="e">
        <f>#REF!</f>
        <v>#REF!</v>
      </c>
      <c r="C12" s="74" t="e">
        <f>#REF!</f>
        <v>#REF!</v>
      </c>
    </row>
    <row r="13" spans="1:3">
      <c r="A13">
        <v>9</v>
      </c>
      <c r="B13" s="74" t="e">
        <f>#REF!</f>
        <v>#REF!</v>
      </c>
      <c r="C13" s="74" t="e">
        <f>#REF!</f>
        <v>#REF!</v>
      </c>
    </row>
    <row r="14" spans="1:3">
      <c r="A14">
        <v>10</v>
      </c>
      <c r="B14" s="74" t="e">
        <f>#REF!</f>
        <v>#REF!</v>
      </c>
      <c r="C14" s="74" t="e">
        <f>#REF!</f>
        <v>#REF!</v>
      </c>
    </row>
    <row r="15" spans="1:3">
      <c r="A15">
        <v>11</v>
      </c>
      <c r="B15" s="74">
        <f>'cz.3'!I7</f>
        <v>0</v>
      </c>
      <c r="C15" s="74">
        <f>'cz.3'!J7</f>
        <v>0</v>
      </c>
    </row>
    <row r="16" spans="1:3">
      <c r="A16" s="75">
        <v>12</v>
      </c>
      <c r="B16" s="76" t="e">
        <f>#REF!</f>
        <v>#REF!</v>
      </c>
      <c r="C16" s="76" t="e">
        <f>#REF!</f>
        <v>#REF!</v>
      </c>
    </row>
    <row r="17" spans="1:1">
      <c r="A17" s="8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6" sqref="G6"/>
    </sheetView>
  </sheetViews>
  <sheetFormatPr defaultRowHeight="12.75"/>
  <cols>
    <col min="1" max="1" width="4.7109375" customWidth="1"/>
    <col min="2" max="2" width="43.7109375" customWidth="1"/>
    <col min="3" max="3" width="6.5703125" customWidth="1"/>
    <col min="4" max="4" width="8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1" customWidth="1"/>
    <col min="11" max="11" width="5.140625" hidden="1" customWidth="1"/>
    <col min="12" max="12" width="6" hidden="1" customWidth="1"/>
    <col min="13" max="13" width="6.28515625" hidden="1" customWidth="1"/>
  </cols>
  <sheetData>
    <row r="1" spans="1:13" ht="17.25" customHeight="1">
      <c r="A1" s="2" t="s">
        <v>39</v>
      </c>
      <c r="B1" s="2"/>
      <c r="C1" s="69" t="s">
        <v>26</v>
      </c>
      <c r="D1" s="2"/>
      <c r="E1" s="3"/>
      <c r="J1" s="50" t="s">
        <v>31</v>
      </c>
    </row>
    <row r="2" spans="1:13" ht="18" customHeight="1">
      <c r="B2" s="7" t="s">
        <v>30</v>
      </c>
      <c r="D2" s="3"/>
      <c r="E2" s="3"/>
      <c r="H2" s="26" t="s">
        <v>12</v>
      </c>
      <c r="J2" s="50"/>
      <c r="K2" s="22"/>
    </row>
    <row r="3" spans="1:13" ht="39" customHeight="1">
      <c r="A3" s="13" t="s">
        <v>0</v>
      </c>
      <c r="B3" s="13" t="s">
        <v>8</v>
      </c>
      <c r="C3" s="14" t="s">
        <v>24</v>
      </c>
      <c r="D3" s="14" t="s">
        <v>21</v>
      </c>
      <c r="E3" s="36" t="s">
        <v>22</v>
      </c>
      <c r="F3" s="9" t="s">
        <v>6</v>
      </c>
      <c r="G3" s="14" t="s">
        <v>1</v>
      </c>
      <c r="H3" s="9" t="s">
        <v>7</v>
      </c>
      <c r="I3" s="14" t="s">
        <v>27</v>
      </c>
      <c r="J3" s="14" t="s">
        <v>2</v>
      </c>
    </row>
    <row r="4" spans="1:13">
      <c r="A4" s="1">
        <v>1</v>
      </c>
      <c r="B4" s="15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32.25" customHeight="1">
      <c r="A5" s="39" t="s">
        <v>4</v>
      </c>
      <c r="B5" s="70" t="s">
        <v>15</v>
      </c>
      <c r="C5" s="66" t="s">
        <v>13</v>
      </c>
      <c r="D5" s="51">
        <v>1</v>
      </c>
      <c r="E5" s="51">
        <v>5</v>
      </c>
      <c r="F5" s="56"/>
      <c r="G5" s="45"/>
      <c r="H5" s="44"/>
      <c r="I5" s="41">
        <f>E5*G5</f>
        <v>0</v>
      </c>
      <c r="J5" s="41">
        <f>I5*(1+H5/100)</f>
        <v>0</v>
      </c>
      <c r="K5">
        <v>1</v>
      </c>
      <c r="L5">
        <f>H5*0.01</f>
        <v>0</v>
      </c>
      <c r="M5">
        <f>K5+L5</f>
        <v>1</v>
      </c>
    </row>
    <row r="6" spans="1:13" ht="42" customHeight="1" thickBot="1">
      <c r="A6" s="19" t="s">
        <v>5</v>
      </c>
      <c r="B6" s="53" t="s">
        <v>41</v>
      </c>
      <c r="C6" s="58" t="s">
        <v>13</v>
      </c>
      <c r="D6" s="51">
        <v>350</v>
      </c>
      <c r="E6" s="51">
        <v>500</v>
      </c>
      <c r="F6" s="56"/>
      <c r="G6" s="45"/>
      <c r="H6" s="44"/>
      <c r="I6" s="41">
        <f>E6*G6</f>
        <v>0</v>
      </c>
      <c r="J6" s="41">
        <f>I6*(1+H6/100)</f>
        <v>0</v>
      </c>
      <c r="K6">
        <v>1</v>
      </c>
      <c r="L6">
        <f>H6*0.01</f>
        <v>0</v>
      </c>
      <c r="M6">
        <f>K6+L6</f>
        <v>1</v>
      </c>
    </row>
    <row r="7" spans="1:13" ht="20.25" customHeight="1" thickBot="1">
      <c r="B7" s="12"/>
      <c r="C7" s="65" t="s">
        <v>18</v>
      </c>
      <c r="D7" s="12"/>
      <c r="E7" s="12"/>
      <c r="F7" s="12"/>
      <c r="G7" s="40"/>
      <c r="H7" s="59" t="s">
        <v>3</v>
      </c>
      <c r="I7" s="42">
        <f>SUM(I5:I6)</f>
        <v>0</v>
      </c>
      <c r="J7" s="43">
        <f>SUM(J5:J6)</f>
        <v>0</v>
      </c>
    </row>
    <row r="8" spans="1:13" ht="18.75" customHeight="1" thickBot="1">
      <c r="H8" s="64" t="s">
        <v>17</v>
      </c>
      <c r="I8" s="63"/>
    </row>
    <row r="9" spans="1:13" ht="18.75" customHeight="1">
      <c r="B9" s="35" t="s">
        <v>25</v>
      </c>
    </row>
    <row r="10" spans="1:13" ht="20.25" customHeight="1">
      <c r="A10" s="7"/>
      <c r="B10" s="35" t="s">
        <v>9</v>
      </c>
      <c r="C10" s="7"/>
      <c r="D10" s="7"/>
      <c r="E10" s="7"/>
      <c r="F10" s="7"/>
      <c r="G10" s="7"/>
      <c r="H10" s="7"/>
      <c r="I10" s="7"/>
    </row>
    <row r="11" spans="1:13" ht="8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13" ht="8.25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13" ht="14.25" customHeight="1">
      <c r="A13" s="7"/>
      <c r="B13" s="7"/>
      <c r="C13" s="7"/>
      <c r="D13" s="7"/>
      <c r="E13" s="7"/>
      <c r="F13" s="7"/>
      <c r="G13" s="7"/>
      <c r="H13" s="7"/>
      <c r="I13" s="7"/>
    </row>
    <row r="14" spans="1:13">
      <c r="A14" s="7"/>
      <c r="B14" s="11"/>
      <c r="C14" s="7"/>
      <c r="D14" s="7"/>
      <c r="E14" s="7"/>
      <c r="F14" s="7"/>
      <c r="G14" s="7"/>
      <c r="H14" s="7"/>
      <c r="I14" s="7"/>
    </row>
    <row r="15" spans="1:13">
      <c r="A15" s="28"/>
      <c r="B15" s="60"/>
      <c r="C15" s="7"/>
      <c r="D15" s="7"/>
      <c r="E15" s="7"/>
      <c r="F15" s="7"/>
      <c r="G15" s="7"/>
      <c r="H15" s="7"/>
      <c r="I15" s="7"/>
    </row>
    <row r="16" spans="1:13">
      <c r="A16" s="61"/>
      <c r="B16" s="60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</sheetData>
  <conditionalFormatting sqref="I5:J7">
    <cfRule type="cellIs" dxfId="4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5" sqref="A5"/>
    </sheetView>
  </sheetViews>
  <sheetFormatPr defaultRowHeight="12.75"/>
  <cols>
    <col min="1" max="1" width="5" customWidth="1"/>
    <col min="2" max="2" width="46.85546875" customWidth="1"/>
    <col min="3" max="4" width="6.28515625" customWidth="1"/>
    <col min="5" max="5" width="6.85546875" customWidth="1"/>
    <col min="6" max="6" width="21.7109375" customWidth="1"/>
    <col min="7" max="7" width="8.140625" customWidth="1"/>
    <col min="8" max="8" width="7.7109375" customWidth="1"/>
    <col min="9" max="9" width="11.5703125" customWidth="1"/>
    <col min="10" max="10" width="11.7109375" customWidth="1"/>
    <col min="11" max="11" width="6.5703125" hidden="1" customWidth="1"/>
    <col min="12" max="12" width="6.42578125" hidden="1" customWidth="1"/>
    <col min="13" max="13" width="6" hidden="1" customWidth="1"/>
  </cols>
  <sheetData>
    <row r="1" spans="1:13" ht="17.25" customHeight="1">
      <c r="A1" s="2" t="s">
        <v>38</v>
      </c>
      <c r="B1" s="6"/>
      <c r="C1" s="69" t="s">
        <v>26</v>
      </c>
      <c r="D1" s="7"/>
      <c r="J1" s="50" t="s">
        <v>32</v>
      </c>
    </row>
    <row r="2" spans="1:13" ht="18" customHeight="1">
      <c r="B2" s="7" t="s">
        <v>28</v>
      </c>
      <c r="D2" s="7"/>
      <c r="H2" s="26" t="s">
        <v>11</v>
      </c>
      <c r="J2" s="50"/>
      <c r="K2" s="22"/>
    </row>
    <row r="3" spans="1:13" ht="36">
      <c r="A3" s="47" t="s">
        <v>0</v>
      </c>
      <c r="B3" s="13" t="s">
        <v>8</v>
      </c>
      <c r="C3" s="14" t="s">
        <v>24</v>
      </c>
      <c r="D3" s="10" t="s">
        <v>20</v>
      </c>
      <c r="E3" s="36" t="s">
        <v>23</v>
      </c>
      <c r="F3" s="9" t="s">
        <v>6</v>
      </c>
      <c r="G3" s="14" t="s">
        <v>1</v>
      </c>
      <c r="H3" s="9" t="s">
        <v>7</v>
      </c>
      <c r="I3" s="14" t="s">
        <v>27</v>
      </c>
      <c r="J3" s="10" t="s">
        <v>2</v>
      </c>
    </row>
    <row r="4" spans="1:13">
      <c r="A4" s="4">
        <v>1</v>
      </c>
      <c r="B4" s="5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</row>
    <row r="5" spans="1:13" ht="43.5" customHeight="1" thickBot="1">
      <c r="A5" s="19" t="s">
        <v>4</v>
      </c>
      <c r="B5" s="52" t="s">
        <v>40</v>
      </c>
      <c r="C5" s="19" t="s">
        <v>13</v>
      </c>
      <c r="D5" s="51">
        <v>350</v>
      </c>
      <c r="E5" s="51">
        <v>450</v>
      </c>
      <c r="F5" s="57"/>
      <c r="G5" s="30"/>
      <c r="H5" s="31"/>
      <c r="I5" s="30">
        <f>E5*G5</f>
        <v>0</v>
      </c>
      <c r="J5" s="30">
        <f>I5*(1+H5/100)</f>
        <v>0</v>
      </c>
      <c r="K5">
        <v>1</v>
      </c>
      <c r="L5">
        <f>H5*0.01</f>
        <v>0</v>
      </c>
      <c r="M5">
        <f>K5+L5</f>
        <v>1</v>
      </c>
    </row>
    <row r="6" spans="1:13" ht="18" customHeight="1" thickBot="1">
      <c r="D6" s="65" t="s">
        <v>18</v>
      </c>
      <c r="G6" s="8"/>
      <c r="H6" s="48" t="s">
        <v>3</v>
      </c>
      <c r="I6" s="37">
        <f>SUM(I5:I5)</f>
        <v>0</v>
      </c>
      <c r="J6" s="38">
        <f>SUM(J5:J5)</f>
        <v>0</v>
      </c>
    </row>
    <row r="7" spans="1:13" ht="17.25" customHeight="1" thickBot="1">
      <c r="H7" s="64" t="s">
        <v>17</v>
      </c>
      <c r="I7" s="63"/>
    </row>
    <row r="8" spans="1:13" ht="16.5" customHeight="1">
      <c r="A8" s="7"/>
      <c r="B8" s="35" t="s">
        <v>25</v>
      </c>
      <c r="C8" s="7"/>
      <c r="D8" s="7"/>
      <c r="E8" s="7"/>
      <c r="F8" s="7"/>
      <c r="G8" s="7"/>
      <c r="H8" s="7"/>
      <c r="I8" s="7"/>
      <c r="J8" s="7"/>
    </row>
    <row r="9" spans="1:13" ht="18" customHeight="1">
      <c r="A9" s="7"/>
      <c r="B9" s="35" t="s">
        <v>9</v>
      </c>
      <c r="C9" s="7"/>
      <c r="D9" s="7"/>
      <c r="E9" s="7"/>
      <c r="F9" s="7"/>
      <c r="G9" s="7"/>
      <c r="H9" s="7"/>
      <c r="I9" s="7"/>
    </row>
    <row r="10" spans="1:13" ht="6.7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13">
      <c r="A11" s="7"/>
      <c r="B11" s="11"/>
      <c r="C11" s="7"/>
      <c r="D11" s="7"/>
      <c r="E11" s="7"/>
      <c r="F11" s="7"/>
      <c r="G11" s="7"/>
      <c r="H11" s="7"/>
      <c r="I11" s="7"/>
    </row>
    <row r="12" spans="1:13">
      <c r="A12" s="28"/>
      <c r="B12" s="60"/>
      <c r="C12" s="7"/>
      <c r="D12" s="7"/>
      <c r="E12" s="7"/>
      <c r="F12" s="7"/>
      <c r="G12" s="7"/>
      <c r="H12" s="7"/>
      <c r="I12" s="7"/>
    </row>
    <row r="13" spans="1:13">
      <c r="A13" s="7"/>
      <c r="B13" s="7"/>
      <c r="C13" s="7"/>
      <c r="D13" s="7"/>
      <c r="E13" s="7"/>
      <c r="F13" s="7"/>
      <c r="G13" s="7"/>
      <c r="H13" s="7"/>
      <c r="I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</row>
  </sheetData>
  <conditionalFormatting sqref="I5:J6">
    <cfRule type="cellIs" dxfId="3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0"/>
  <sheetViews>
    <sheetView zoomScaleNormal="100" workbookViewId="0">
      <selection activeCell="J6" sqref="I6:J7"/>
    </sheetView>
  </sheetViews>
  <sheetFormatPr defaultColWidth="9.140625" defaultRowHeight="12.75"/>
  <cols>
    <col min="1" max="1" width="4.7109375" style="16" customWidth="1"/>
    <col min="2" max="2" width="44.140625" style="8" customWidth="1"/>
    <col min="3" max="3" width="6.5703125" style="16" customWidth="1"/>
    <col min="4" max="4" width="8.42578125" style="16" customWidth="1"/>
    <col min="5" max="5" width="9.7109375" style="17" customWidth="1"/>
    <col min="6" max="6" width="22.7109375" style="8" customWidth="1"/>
    <col min="7" max="7" width="8.5703125" style="49" customWidth="1"/>
    <col min="8" max="8" width="8" style="16" customWidth="1"/>
    <col min="9" max="9" width="10.85546875" style="49" customWidth="1"/>
    <col min="10" max="10" width="11.5703125" style="49" customWidth="1"/>
    <col min="11" max="11" width="6" style="8" hidden="1" customWidth="1"/>
    <col min="12" max="12" width="5.85546875" style="8" hidden="1" customWidth="1"/>
    <col min="13" max="13" width="9.28515625" style="8" customWidth="1"/>
    <col min="14" max="14" width="9.140625" style="8" customWidth="1"/>
    <col min="15" max="16384" width="9.140625" style="8"/>
  </cols>
  <sheetData>
    <row r="1" spans="1:13" ht="17.25" customHeight="1">
      <c r="A1" s="71" t="s">
        <v>37</v>
      </c>
      <c r="C1" s="68" t="s">
        <v>26</v>
      </c>
      <c r="E1" s="26"/>
      <c r="J1" s="50" t="s">
        <v>33</v>
      </c>
    </row>
    <row r="2" spans="1:13" ht="19.5" customHeight="1">
      <c r="B2" s="72" t="s">
        <v>29</v>
      </c>
      <c r="F2" s="18"/>
      <c r="G2" s="23"/>
      <c r="H2" s="26" t="s">
        <v>10</v>
      </c>
      <c r="I2" s="23"/>
      <c r="J2" s="50"/>
    </row>
    <row r="3" spans="1:13" ht="36" customHeight="1">
      <c r="A3" s="13" t="s">
        <v>0</v>
      </c>
      <c r="B3" s="13" t="s">
        <v>8</v>
      </c>
      <c r="C3" s="14" t="s">
        <v>24</v>
      </c>
      <c r="D3" s="14" t="s">
        <v>19</v>
      </c>
      <c r="E3" s="32" t="s">
        <v>16</v>
      </c>
      <c r="F3" s="14" t="s">
        <v>6</v>
      </c>
      <c r="G3" s="14" t="s">
        <v>1</v>
      </c>
      <c r="H3" s="14" t="s">
        <v>7</v>
      </c>
      <c r="I3" s="14" t="s">
        <v>27</v>
      </c>
      <c r="J3" s="14" t="s">
        <v>2</v>
      </c>
    </row>
    <row r="4" spans="1:13" ht="16.5" customHeight="1">
      <c r="A4" s="20">
        <v>1</v>
      </c>
      <c r="B4" s="19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</row>
    <row r="5" spans="1:13" ht="57.75" customHeight="1">
      <c r="A5" s="19" t="s">
        <v>4</v>
      </c>
      <c r="B5" s="55" t="s">
        <v>34</v>
      </c>
      <c r="C5" s="39" t="s">
        <v>14</v>
      </c>
      <c r="D5" s="67">
        <v>15</v>
      </c>
      <c r="E5" s="67">
        <v>25</v>
      </c>
      <c r="F5" s="21"/>
      <c r="G5" s="30"/>
      <c r="H5" s="31"/>
      <c r="I5" s="30">
        <f>E5*G5</f>
        <v>0</v>
      </c>
      <c r="J5" s="30">
        <f>I5*(1+H5/100)</f>
        <v>0</v>
      </c>
      <c r="K5" s="8">
        <v>1</v>
      </c>
      <c r="L5" s="46">
        <f>H5*0.01</f>
        <v>0</v>
      </c>
      <c r="M5" s="46"/>
    </row>
    <row r="6" spans="1:13" ht="63" customHeight="1" thickBot="1">
      <c r="A6" s="19" t="s">
        <v>5</v>
      </c>
      <c r="B6" s="55" t="s">
        <v>35</v>
      </c>
      <c r="C6" s="39" t="s">
        <v>14</v>
      </c>
      <c r="D6" s="39">
        <v>70</v>
      </c>
      <c r="E6" s="39">
        <v>100</v>
      </c>
      <c r="F6" s="21"/>
      <c r="G6" s="30"/>
      <c r="H6" s="31"/>
      <c r="I6" s="30">
        <f>E6*G6</f>
        <v>0</v>
      </c>
      <c r="J6" s="30">
        <f>I6*(1+H6/100)</f>
        <v>0</v>
      </c>
      <c r="K6" s="8">
        <v>1</v>
      </c>
      <c r="L6" s="46">
        <f>H6*0.01</f>
        <v>0</v>
      </c>
      <c r="M6" s="46"/>
    </row>
    <row r="7" spans="1:13" ht="30.75" customHeight="1" thickBot="1">
      <c r="B7" s="73"/>
      <c r="C7" s="65" t="s">
        <v>18</v>
      </c>
      <c r="G7" s="24"/>
      <c r="H7" s="34" t="s">
        <v>3</v>
      </c>
      <c r="I7" s="33">
        <f>SUM(I5:I6)</f>
        <v>0</v>
      </c>
      <c r="J7" s="62">
        <f>SUM(J5:J6)</f>
        <v>0</v>
      </c>
    </row>
    <row r="8" spans="1:13" ht="20.25" customHeight="1" thickBot="1">
      <c r="G8" s="24"/>
      <c r="H8" s="64" t="s">
        <v>17</v>
      </c>
      <c r="I8" s="63"/>
      <c r="J8" s="25"/>
    </row>
    <row r="9" spans="1:13" ht="24.75" customHeight="1">
      <c r="B9" s="35" t="s">
        <v>25</v>
      </c>
      <c r="C9" s="17"/>
      <c r="D9" s="17"/>
      <c r="F9" s="7"/>
      <c r="G9" s="25"/>
      <c r="H9" s="29"/>
      <c r="I9" s="25"/>
      <c r="J9" s="25"/>
    </row>
    <row r="10" spans="1:13" ht="18" customHeight="1">
      <c r="B10" s="35" t="s">
        <v>9</v>
      </c>
      <c r="C10" s="17"/>
      <c r="D10" s="17"/>
      <c r="F10" s="7"/>
      <c r="G10" s="26"/>
      <c r="H10" s="17"/>
      <c r="I10" s="26"/>
      <c r="J10" s="26"/>
    </row>
    <row r="11" spans="1:13" ht="16.5" customHeight="1">
      <c r="B11" s="77"/>
      <c r="C11" s="17"/>
      <c r="D11" s="17"/>
      <c r="F11" s="7"/>
      <c r="G11" s="26"/>
      <c r="H11" s="17"/>
      <c r="I11" s="26"/>
      <c r="J11" s="26"/>
    </row>
    <row r="12" spans="1:13">
      <c r="A12" s="28"/>
      <c r="B12" s="78"/>
      <c r="C12" s="17"/>
      <c r="D12" s="17"/>
      <c r="F12" s="7"/>
      <c r="G12" s="26"/>
      <c r="H12" s="17"/>
      <c r="I12" s="26"/>
      <c r="J12" s="26"/>
    </row>
    <row r="13" spans="1:13">
      <c r="A13" s="28"/>
      <c r="B13" s="60"/>
      <c r="C13" s="17"/>
      <c r="D13" s="17"/>
      <c r="F13" s="7"/>
      <c r="G13" s="26"/>
      <c r="H13" s="17"/>
      <c r="I13" s="26"/>
      <c r="J13" s="26"/>
    </row>
    <row r="14" spans="1:13">
      <c r="B14" s="7"/>
      <c r="C14" s="17"/>
      <c r="D14" s="17"/>
      <c r="F14" s="7"/>
      <c r="G14" s="26"/>
      <c r="H14" s="17"/>
      <c r="I14" s="26"/>
      <c r="J14" s="26"/>
    </row>
    <row r="15" spans="1:13">
      <c r="B15" s="7"/>
      <c r="C15" s="17"/>
      <c r="D15" s="17"/>
      <c r="F15" s="7"/>
      <c r="G15" s="26"/>
      <c r="H15" s="17"/>
      <c r="I15" s="26"/>
      <c r="J15" s="26"/>
    </row>
    <row r="16" spans="1:13">
      <c r="B16" s="7"/>
      <c r="C16" s="17"/>
      <c r="D16" s="17"/>
      <c r="F16" s="7"/>
      <c r="G16" s="26"/>
      <c r="H16" s="17"/>
      <c r="I16" s="26"/>
      <c r="J16" s="26"/>
    </row>
    <row r="17" spans="2:9">
      <c r="B17" s="7"/>
      <c r="C17" s="17"/>
      <c r="D17" s="17"/>
      <c r="F17" s="7"/>
      <c r="G17" s="26"/>
    </row>
    <row r="19" spans="2:9" ht="22.9" customHeight="1">
      <c r="C19" s="17"/>
      <c r="D19" s="17"/>
      <c r="F19" s="7"/>
    </row>
    <row r="20" spans="2:9">
      <c r="I20" s="27"/>
    </row>
    <row r="29" spans="2:9">
      <c r="I29" s="27"/>
    </row>
    <row r="30" spans="2:9">
      <c r="I30" s="27"/>
    </row>
  </sheetData>
  <conditionalFormatting sqref="I5:J7">
    <cfRule type="cellIs" dxfId="2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cz.1</vt:lpstr>
      <vt:lpstr>cz.2</vt:lpstr>
      <vt:lpstr>cz.3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2023-10-20T08:37:34Z</cp:lastPrinted>
  <dcterms:created xsi:type="dcterms:W3CDTF">2008-06-23T10:22:55Z</dcterms:created>
  <dcterms:modified xsi:type="dcterms:W3CDTF">2023-11-29T08:05:41Z</dcterms:modified>
</cp:coreProperties>
</file>